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botts\AppData\Local\Microsoft\Windows\Temporary Internet Files\Content.Outlook\HNSTV9CA\"/>
    </mc:Choice>
  </mc:AlternateContent>
  <bookViews>
    <workbookView xWindow="0" yWindow="0" windowWidth="20430" windowHeight="8250"/>
  </bookViews>
  <sheets>
    <sheet name="Form Responses 1" sheetId="1" r:id="rId1"/>
    <sheet name="Sheet1" sheetId="2" r:id="rId2"/>
  </sheets>
  <calcPr calcId="152511"/>
</workbook>
</file>

<file path=xl/calcChain.xml><?xml version="1.0" encoding="utf-8"?>
<calcChain xmlns="http://schemas.openxmlformats.org/spreadsheetml/2006/main">
  <c r="B75" i="1" l="1"/>
  <c r="B70" i="1"/>
  <c r="B66" i="1"/>
  <c r="B59" i="1"/>
  <c r="B63" i="1"/>
  <c r="B56" i="1"/>
  <c r="B53" i="1"/>
  <c r="B48" i="1"/>
  <c r="B41" i="1"/>
  <c r="B39" i="1"/>
  <c r="B34" i="1"/>
  <c r="B32" i="1"/>
  <c r="B27" i="1"/>
  <c r="B21" i="1"/>
  <c r="B15" i="1"/>
  <c r="B12" i="1"/>
  <c r="B8" i="1"/>
  <c r="B5" i="1"/>
  <c r="B78" i="1" s="1"/>
  <c r="I82" i="1" l="1"/>
  <c r="I81" i="1"/>
  <c r="I79" i="1"/>
  <c r="H82" i="1"/>
  <c r="H81" i="1"/>
  <c r="H79" i="1"/>
  <c r="G80" i="1"/>
  <c r="I80" i="1" s="1"/>
  <c r="C82" i="1"/>
  <c r="C81" i="1"/>
  <c r="C83" i="1" l="1"/>
  <c r="H83" i="1"/>
  <c r="G83" i="1"/>
  <c r="H80" i="1"/>
  <c r="I83" i="1"/>
  <c r="J83" i="1" s="1"/>
  <c r="C78" i="1"/>
  <c r="B22" i="2"/>
</calcChain>
</file>

<file path=xl/comments1.xml><?xml version="1.0" encoding="utf-8"?>
<comments xmlns="http://schemas.openxmlformats.org/spreadsheetml/2006/main">
  <authors>
    <author/>
  </authors>
  <commentList>
    <comment ref="R48" authorId="0" shapeId="0">
      <text>
        <r>
          <rPr>
            <sz val="10"/>
            <color rgb="FF000000"/>
            <rFont val="Arial"/>
            <family val="2"/>
          </rPr>
          <t>Responder updated this value.</t>
        </r>
      </text>
    </comment>
  </commentList>
</comments>
</file>

<file path=xl/sharedStrings.xml><?xml version="1.0" encoding="utf-8"?>
<sst xmlns="http://schemas.openxmlformats.org/spreadsheetml/2006/main" count="1343" uniqueCount="1013">
  <si>
    <t>District:</t>
  </si>
  <si>
    <t>School Address:</t>
  </si>
  <si>
    <t>School Phone Number:</t>
  </si>
  <si>
    <t>School City/State:</t>
  </si>
  <si>
    <t>School Zip Code:</t>
  </si>
  <si>
    <t>Teacher Leader #1:</t>
  </si>
  <si>
    <t>Teacher Leader #2:</t>
  </si>
  <si>
    <t>Teacher Leader #3:</t>
  </si>
  <si>
    <t>Teacher Leader #4 (High Schools ONLY):</t>
  </si>
  <si>
    <t>Who from the Teacher Leader Team will serve as the primary contact for the mini-grant application process?</t>
  </si>
  <si>
    <t>Primary Contact Email:</t>
  </si>
  <si>
    <t>Primary Contact Phone No.:</t>
  </si>
  <si>
    <t>1. Provide the purpose of your team's plan to personalize learning for your students.</t>
  </si>
  <si>
    <t>2. Provide a description of your spending plan.</t>
  </si>
  <si>
    <t>3. How will your team measure the impact of the purchased items on personalized learning?</t>
  </si>
  <si>
    <t>4. Provide a prioritized list of the items you are proposing to purchase.</t>
  </si>
  <si>
    <t>Name of Individual Submitting the Mini-Grant Application</t>
  </si>
  <si>
    <t/>
  </si>
  <si>
    <t>Caverna Elementary</t>
  </si>
  <si>
    <t>1106 N. Dixie Highway</t>
  </si>
  <si>
    <t>270.773.3671</t>
  </si>
  <si>
    <t>Cave City, KY</t>
  </si>
  <si>
    <t>Broderick Davis</t>
  </si>
  <si>
    <t>Sherri Gilpin</t>
  </si>
  <si>
    <t>Rene Thompson</t>
  </si>
  <si>
    <t>rene.thompson@caverna.kyschools.us</t>
  </si>
  <si>
    <t xml:space="preserve">All three Teacher Leaders at Caverna Elementary have the same vision of delivering instruction through the blended learning model. The mini-grant will impact two classes of first graders and two classes of fourth graders in various subject areas: math, science, ELA and social studies. Utilizing this grant, we will be able to increase the opportunities for students to have  voice and choice  into our personalized learning environments.  One way this will be achieved is  through self-paced instruction and blended learning models through various technology tools. We will also utilize Google Classroom in order to collaborate, communicate, and interact with students and other stakeholders in real time. These tools will help bring more equity to our high poverty school where many students do not have access to technology outside the school walls.  Additionally,  as we increase students’ access to anytime and anywhere learning they will have more experiences to build their schema, find their passion, and feel more in control of their own learning experiences as is age-appropriate. Having limited technology resources, we have discovered that the students who have begun working in blended learning environments  are now more engaged in the learning process in conjunction with  working to build 21st Century skills as they use the Google Classroom platform to make learning more efficient and student-centered. As teacher leaders, each of us has done some level of blended learning in our classrooms, and we have seen the increased engagement, motivation, perseverance, empowerment, critical thinking, and creativity increase in all students at some level. Though anecdotally, we have been able to find more equity for all students as we have time to meet more frequently with individual students and small groups through this model.  </t>
  </si>
  <si>
    <t xml:space="preserve">The resources purchased with this grant will enhance teacher leaders’ abilities to more effectively place technology in the hands of students in order for them to develop proficiency across all areas of the curriculum. The purchase of iPads, Chromebooks, smart pens, and a swivel will enable each teacher leader to enact individual action plans more effectively. These additional resources will also lead us toward setting up opportunities for learning labs in our school for other educators to learn from our successes as well as our failures.  This will also hopefully begin the journey toward sustainability across the grant toward more personalized learning environments.  Collaboratively, this endeavor will enable teachers to interact more closely across grade levels for the purpose of improving the blended learning approach vertically.  As a result, students will be more empowered to make real-world connections. </t>
  </si>
  <si>
    <t>The impact will be measured based on results of classroom formative assessments, MAP data, STAR testing data, and K-PREP results. Also, numbers of behavior referrals will indicate increased levels of student engagement. We plan to also take into account the reduction in missing assignments or late work.</t>
  </si>
  <si>
    <t>4: Mini-IPad 2 16GB   Apple Store @ $299 ea. (educator discount -$20 each)
2: Samsung 11.6” Google Chromebook 16GB   www.BestBuy.com      @$249.99 ea.
3: IS-01 Interactive Whiteboard Systems model # 5-866-1-08-00 www.ipevo.com @$149.00 ea.
3: Swivels @$149.00 ea. http://www.swivl.com/ (we may need to double check this price,)</t>
  </si>
  <si>
    <t>Shanan Travis Mills</t>
  </si>
  <si>
    <t>Jamestown Elementary</t>
  </si>
  <si>
    <t>Russell County</t>
  </si>
  <si>
    <t>342 S Main Street,</t>
  </si>
  <si>
    <t>Jamestown, KY</t>
  </si>
  <si>
    <t>Ann Hatcher</t>
  </si>
  <si>
    <t>Rebecca Johnson</t>
  </si>
  <si>
    <t>Andrea Thomas</t>
  </si>
  <si>
    <t>ann.hatcher@russell.kyschools.us</t>
  </si>
  <si>
    <t>1-270-343-3966</t>
  </si>
  <si>
    <t xml:space="preserve">This grant is needed at Jamestown elementary in order to provide more opportunities to increase student voice and create a personalized learning environment. This grant will affect first, third, and fourth grade students. We will use this grant money to purchase mini iPads in order to incorporate more learning stations in math and reading. We will collaborate together to create lessons that provide more student voice and personalized learning in the classroom. Through the use of mini iPads and other resources, more students can utilize technology to reach their personalized learning levels and be in an environment that allows opportunities for students to reach their highest learning level.  The use of this technology will enable the three teacher leaders at this school to use technology to support the can do/must do lists that we have already incorporated at varying levels across the grade levels.   Now that our classrooms will have more reliable WIFI capabilities we  believe that Increasing availability of technology  will develop more opportunities to empower students as they manage their work based on their specific needs and learning preferences as they begin to meet their own individual goals.  Additionally, these technology tools will be used to increase collaboration and communication among students as they choose to tackle more and more authentic problems together and communicate each other both through face to face talk and digital communication.     </t>
  </si>
  <si>
    <t xml:space="preserve">The proposed funds will support our individual action plans by allowing students to actively participate in class through available software in a personalized learning environment. The iPads will allow access to resources available online and will enhance student learning as well as building schema as needed. . Through the use of mini IPads, the teachers will be able to create learning stations to enhance instruction that will incorporate more student choice and an environment where students can grow.   These may also begin to lead us to a more blended learning model of instruction so that teachers will be facilitators of learning and be able to provide more support for students to meet individual needs.  </t>
  </si>
  <si>
    <t xml:space="preserve">The impact of the purchased items will be measured by mastery of the common core standards.  Other areas will also be recognized and observed for impact on student learning. Through formative and summative assessments and benchmark results, there will be positive impacts on personalized learning in the classroom.  From other TLs we have met at CoP sessions we have anecdotal evidence of use of technology being intrinsically motivating and engaging for many students as they build 21st Century skills.   </t>
  </si>
  <si>
    <t>7874 N Dixie Hwy</t>
  </si>
  <si>
    <t>270-531-1111</t>
  </si>
  <si>
    <t>Bonnieville, Ky</t>
  </si>
  <si>
    <t>Jessica Ward</t>
  </si>
  <si>
    <t>Devin Butler</t>
  </si>
  <si>
    <t>Sherri Buckles</t>
  </si>
  <si>
    <t>jessica.ward@hart.kyschools.us</t>
  </si>
  <si>
    <t xml:space="preserve">The purpose of the mini-grant is to allow teachers to vary instruction, including the flipped classroom approach, and self-pacing of certain subject areas.  The grant is needed to provide classroom teachers with high-quality internet-capable devices for their classrooms, who don’t have enough technology for all students to participate in a flipped lesson.  </t>
  </si>
  <si>
    <t xml:space="preserve">The funds are dedicated to multiple devices that are functional, durable, and inexpensive.  They are needed for each of the individual action plans to be successful, as well as the group action plan of creating flipped instruction and self-pacing.   While the school has several computers for student use, the only modern systems that aren’t antiquated are only available a few times a week in the computer lab.  The devices will provide fast internet connection for students to view instruction, create in-depth projects, and at times, self-pace the learning process.  </t>
  </si>
  <si>
    <t xml:space="preserve">Since our school is small, we cannot do a double-blind study, which would compare the test scores of a standard classroom to a self-paced classroom.  Instead, we will be looking at median student growth throughout the year.  We will use the STAR reading and math tests to track student progress four times throughout the year.  We will analyze median student growth in each classroom that is using flipped instruction and/or self-pacing and compare them with both state median growth averages, and the class’s median growth from the previous year.  </t>
  </si>
  <si>
    <t>1. Fire HD7 8GB tablets (25)
           (available at Staples)
2. Surge Protectors; Belkin SurgeMaster 12 outlet (2)</t>
  </si>
  <si>
    <t>Milton Elementary</t>
  </si>
  <si>
    <t>9245 W Highway 421 N</t>
  </si>
  <si>
    <t>502-268-3322</t>
  </si>
  <si>
    <t>Milton/Kentucky</t>
  </si>
  <si>
    <t>Brittney Welty</t>
  </si>
  <si>
    <t>Amy Maddox</t>
  </si>
  <si>
    <t>Amy Teater</t>
  </si>
  <si>
    <t>brittney.welty@trimble.kyschools.us</t>
  </si>
  <si>
    <t>502-682-5448</t>
  </si>
  <si>
    <t>Our team feels that to better personalize education we need more technology to personalize instruction; i.e., Genius Hour projects, personalizing math instruction, and Project Based Learning.  We also need a less restricted environment with choice seating and an opportunity to sit in alternative seats.  Currently, we have cushions that students can choose, but would prefer another option.</t>
  </si>
  <si>
    <t>I, Brittney Welty, will know the impact of the personalized learning by the pace and depth that the students are working.  This will include teacher observations, mastery of skills by students, and student feedback.
Student engagement due to Project Based Learning will be measured by my, Amy Maddox, observation and student feedback.
Student motivation due to seating can be measured by my, Amy Teater, observation, student feedback, and student inventory responses.</t>
  </si>
  <si>
    <t>1. (27) 32 GB HP Stream 7 Windows 8.17-inch tablet (Microsoft Store $79.00)
2. (12) HP Stream 7 Case- [Turtle Skin Series]-[Corner Bumper Protection] (Amazon $9.95)
3. (4) 14" Kids- Kore Wobble Chair (Amazon $59.95)
Total- $2492.20</t>
  </si>
  <si>
    <t>Sutton Elementary</t>
  </si>
  <si>
    <t>Owensboro Independent</t>
  </si>
  <si>
    <t>2060 Lewis Lane</t>
  </si>
  <si>
    <t>(270) 686-1140</t>
  </si>
  <si>
    <t>Owensboro/KY</t>
  </si>
  <si>
    <t>Krista Thompson</t>
  </si>
  <si>
    <t>Tiffany Smith</t>
  </si>
  <si>
    <t>Carrie Colbert</t>
  </si>
  <si>
    <t>krista.thompson@owensboro.kyschools.us</t>
  </si>
  <si>
    <t>(270)314-6416</t>
  </si>
  <si>
    <t>Traditional classrooms empower teachers rather than students.  
Teachers decide what targets will be addressed, strategies applied, and 
assessments used. When instruction is delivered in this manner, the 
learning success rate is usually limited to “the middle” of the student 
population and lacks student voice and choice.  Addressing the needs of 
academic growth for the struggling and gifted student population always 
possesses a significant obstacle for many schools, including ours.   The
 essential need to attain growth among the lowest and highest achieving 
students has become substantially evident within our MAP data and K-PREPresults.   Although we attempt to vary instruction to meet the academic
 needs of each student, insufficient technology and grade level 
resources limit our efforts.  Instead of having the resources to adjust 
learning experiences based on student needs, we limit students’ learning
 experiences to grade level standards.  Therefore, growth of students is
 left to circumstance.   When teachers control the learning environment,
 students can also struggle with taking ownership of their learning, an 
obstacle our school and many others encounter.   To substantiate the 
need of technology and instructional resources for self-paced learning, 
we analyzed student RIT growth from Fall 2014 to Winter 2015 of students
 performing at 75th percentile or higher.  In analyzing the data, we 
looked at the mid year growth of each student from NWEA MAP Student 
Growth Reports to determine if growth was met.  Our findings are 
indicated in the following data table:
Subject/Grade                   # students at 75%    # students that       % that 
                                         or higher at Winter     didn't meet goal     didn't
Second Grade Math	            30	                 23	                      76%
Third Grade Math	                    23	                  8	                      35%
Fourth Grade Math	                    21	                  8	                      38%
Second Grade Reading	            42	                 29	                      69%
Third Grade Reading	            29	                 14	                      48%
Fourth Grade Reading	            27	                 16	                      59%
The results indicate that many of our high achieving students’ academic 
needs are not being met.  In order to meet the needs of all students, we
 would like to develop three, self-paced, instructional classrooms with 
each student having access to a computer. In order to implement this 
instructional plan, we would need 10 Chromebooks to service 160 third 
and fourth grade students.  This technology would enable teachers to 
implement self-paced learning which would foster student ownership of 
their learning and positively impact their academic success and 
experiences now and in the future. We will pilot self-paced classrooms in third and fourth grade across math, reading and science curriculums.  We will implement cross curriculum and Common Core Standards.  After the implementation process, we will offer professional development through on-site visits and peer coaching.  We plan to increase the self-paced classroom philosophy throughout all grade levels at our school and collaborate with other schools throughout Owensboro Public Schools.  We will use the grant money for technology and organizational supplies.  We need 1:1 technology for our students, which will be 75 laptops and three carts. Incorporation of this technology will allow anytime and anywhere learning.  We are researching Chromebooks and Google Apps for Education.</t>
  </si>
  <si>
    <t xml:space="preserve">The U.S. Department of Education says new technologies help students become successful lifetime learners in a changing global economy.  We want to best equip each student for success.  When selected to participate in the COP training, we were introduced to innovative ways to promote student empowerment among all student populations.  Intrigued by the self-paced classrooms implemented in the Taylor County School System,  we scheduled a visit to further investigate these strategies.  Dictionaries define self-paced instruction as teaching designed to be accomplished at the student’s own speed.  Instruction becomes customized not just differentiated.   Within a self-paced classroom, teachers become facilitators while students become vested in their learning.   Robert Sternberg’s book Successful Intelligence  (1997) revealed one common characteristic among every successful person he researched, they were highly self-directed. This concept allows students to accelerate their learning.  According to Maurice Gibbons, the author of The Self-Directed Learning Handbook, self- paced learning is just one stage in the paradigm shift toward student empowerment.  With students working at their own pace and at different levels, technology is essential to facilitate learning.  Teachers can record lessons or refer websites that demonstrate content for students.  This allows students to review and remediate as needed.  This technology may also educate parents of new strategies.  Surveys sent home by the school improvement team suggests parent interest in acquiring more strategies to help students at home.  We are requesting ten Acer Chromebooks at $250.00 each. This will assist personalized learning in the self paced classrooms for next school year.  </t>
  </si>
  <si>
    <t xml:space="preserve">Academic progress will be measured through MAP testing, exit exams, and common assessments.  The overall concept demands proficiency before moving onto he next level.  Students should be given teacher/peer support and allowed to retake until mastered.  Students will be assessed using MAP scores each fall, and they will be tracked for growth points over a one-year time period.  Each student will have a personal growth goal.  
Exit exams will be given at the end of each unit to check for mastery of
 80%.  Common assessments will be given to assess common core standards.
  Students will be allowed to move to the next unit if they have mastery
 of 80% or above.   Teachers should provide immediate/diagnostic 
feedback and develop multiple assessments.  </t>
  </si>
  <si>
    <t>1.  10 Acer Chromebooks at $250 each for a total of  $2500.00</t>
  </si>
  <si>
    <t>Krista Thompson, Carrie Colbert, Tiffany Smith</t>
  </si>
  <si>
    <t>1120 Eminence Road</t>
  </si>
  <si>
    <t>502 845 8670</t>
  </si>
  <si>
    <t>New Castle</t>
  </si>
  <si>
    <t>Holli Hunt</t>
  </si>
  <si>
    <t>Katie Johnson</t>
  </si>
  <si>
    <t>Andrew Shearer</t>
  </si>
  <si>
    <t>Cheryl Taylor</t>
  </si>
  <si>
    <t>andrew.shearer.henry.kyschools.us</t>
  </si>
  <si>
    <t>502-396-8534</t>
  </si>
  <si>
    <t>The students will be affected are students at Henry County High School, 9 - 12.  The technology tools will help us implement personalized learning, student voice, and encourage encouragement in our subjects area.  Through the use of different forms of technology in our classrooms we will implement more effective personalized learning</t>
  </si>
  <si>
    <t>Through the use of technology tools we will encourage students to collaborate, encourage participation, and engagement, and ensure that students have the technology they need to complete personalized activities.  This technology will also help effectively help teachers to more effectively provide instant personal feedback</t>
  </si>
  <si>
    <t>We will be able to see the impact by observing student engagement in personalized activities.  These types of technology will help both the teachers and students by supporting gradual release so that we can implement more personalized learning in our classrooms</t>
  </si>
  <si>
    <t>Jerona White</t>
  </si>
  <si>
    <t>1014 South Dixie Hwy.</t>
  </si>
  <si>
    <t>(270) 524-9341</t>
  </si>
  <si>
    <t>Munfordville, KY</t>
  </si>
  <si>
    <t>Jamie Williams</t>
  </si>
  <si>
    <t>Jose Gonzalez</t>
  </si>
  <si>
    <t>Amanda Shirley</t>
  </si>
  <si>
    <t>Chris Taylor</t>
  </si>
  <si>
    <t>jamie.williams@hart.kyschools.us</t>
  </si>
  <si>
    <t>(270) 590-8836</t>
  </si>
  <si>
    <t>Technology plays an important role in each of our classes. As a result, we (the 4 CoP leaders at Hart County High School) want to utilize the Google Apps for Educators and the Google Classroom in our classrooms next school year.  This will allow us to organize our content and allow students to take an active role in their education and learning. Technology aids in individualizing the content. In order to be able to successfully use these online resources, we need to have access to computers that will support our needs. The computers that we have been given are the same small laptops that were distributed to all students. These computers do not have a CD drive nor do they process information quickly. In order to prepare and utilize the Google Classroom and the Google Apps for Educators, we need a dependable laptop that will enable us to provide the most for our students while working at home or at school. 
I, Jamie Williams, (student empowerment) will be involved in a progressive learning schedule next year. This schedule is designed to be a blended style learning environment since students will receive some of their content both online and in the classroom. This will allow students to work and complete English II at a pace that is comfortable for them. Jamie will also be in charge of mentoring 20 children every week. With the use of the online classroom, however, it would be possible for each student to have his/her own online folder that administrators would be able to view at any time.  
Jose Gonzalez (digital natives) will use “blended learning” along with some “flipped” lessons to personalize learning for his students.  Blended learning allows students to have a variety of lessons and practice problems in order to better suit their learning styles. Flipped lessons will have students gaining content at home prior to working out practice problems in the classroom where the teacher can help them. Jose will use a laptop daily to produce agendas for every class. The agendas will have embedded links to valuable resources from uploaded files, links to online videos and to interactive geometry problems. 
Amanda Shirley (real-world application) will use the laptop next year to help drive a blended learning style in her classroom.  By using Google Classroom, she feels she will be better able to manage her classroom instruction.  Also, the laptop will serve as a reliable piece of technology for use when the outdated desktops in her classroom are unable to open certain simulations on https://phet.colorado.edu/ (great free tools online).  The laptop will also help her plan meaningful instruction while at home.
Chris Taylor (real-world application) will also incorporate a blended learning style next year. He will also use the Google Classroom to organize the materials (presentations, handouts and videos) for his course. He wants to also dabble into flipped and self-paced on certain units.</t>
  </si>
  <si>
    <t>As a group, we (the four CoP teachers) want to utilize the Google Apps for Educators and the Google Classroom during the upcoming school year. In order to be able to do this properly and effectively, each of us is requesting a new laptop that would prove to be a reliable piece of technology that could be used at school and at home. The laptop will be utilized to upload content, check students’ progress, grade assessments, communicate with students, parents, other teachers, and administration in order to help students maximize their success. We would also be able to plan and implement meaningful instruction, manage classroom instruction, provide students with important announcements, and allow students to work at a pace that is best for them. By using these online resources, we will be able to personalize what is being taught to suit the diverse learning styles of all of our students.</t>
  </si>
  <si>
    <t>As a team, we will be able to measure the impact of the teacher laptops in various ways.  First, we will all be using Google Apps for Educators for the first time.  This will allow us to use various innovative apps and extensions which have been unavailable in past instruction.  By comparing lesson plans from this year to next year we will be able to analyze the progress we have made in personalized learning.  Also, by viewing the content available on our individual Google Classrooms, we will be able to show the impact of our laptops on instruction.  Any digital student survey data collected and analyzed by the teachers regarding personalization and student engagement will show the value of the teacher laptops.  Lastly, any digital communication logs with students regarding classwork and parents regarding student performance will serve to show the usefulness of teacher laptops.</t>
  </si>
  <si>
    <t>1. HP Laptops (4)
Catalog #: F9W61UP#ABA 	
Item/Description: Tier 1 Teacher HP650 Notebook
(PROBOOK 650 13-4000M  2.4G  4GB  320GB  15.6IN)	
Unit Price: $630
Catalog #: U4391E	
Item/Description: HP Care Pack – 3yr – On-site Maintenance
Parts &amp; Labor (Physical Service 3/3/3)	
Unit Price: $121
2. Ear buds (30)
3. 25’ measuring tape (15)
4. 100’ measuring tape (2)
5. Flash drives (30)</t>
  </si>
  <si>
    <t>2909 Highway 54</t>
  </si>
  <si>
    <t>270-852-7370</t>
  </si>
  <si>
    <t>Owensboro</t>
  </si>
  <si>
    <t>Erin McCormick</t>
  </si>
  <si>
    <t>Katie Freeman</t>
  </si>
  <si>
    <t>Kraton Dodson</t>
  </si>
  <si>
    <t>Erin McComrick</t>
  </si>
  <si>
    <t>erin.mccormick@daviess.kyschools.us</t>
  </si>
  <si>
    <t>270-925-0141</t>
  </si>
  <si>
    <t>Here at Highland Elementary, all faculty and staff follow the vision of “Success for all whatever it takes!”  We firmly believe that all students can and will succeed.  As we work to achieve this vision on a daily basis in our classrooms, grounded in student empowerment and student motivation, we have determined that several essential changes need to be made in order to continue our personalized learning progress.  The students need to feel empowered and motivated!  What better way to do this then to personalize their learning environments.  We feel that students will be much more engaged when they are able to choose the location in the classroom where they feel that they will learn best.  Offering a variety of seating and furniture options will allow the students to take ownership in their learning and will further promote the idea of personalized learning.  The classroom will no longer belong to just the teacher.  Rather, it will belong to all of the students that enter the door.  This proposed variety in room arrangement, especially in our primary classrooms, will also provide a sense of comfort to the students, especially those that are just beginning school for the first time.  Eliminating barriers and fostering a sense of belonging is paramount for the success of primary students.
In accordance with Highland’s vision of success for all students, we feel that further technology is another requisite piece of the personalized puzzle: a piece that will empower and engage!!  When paired with outstanding pedagogy, technology is the great equalizer in the classroom!  We have been extremely blessed over the past several years to have received Smart Boards in each of our classrooms, two carts of 30 iPads to be shared amongst all the classrooms, and 3 iPads and 2 hand-me down laptops per classroom.  Although a blessing for Highland, it is difficult to truly serve 600 students properly with the current availability of technological devices.  Having additional pieces of technology, especially in the form of Chromebooks, will allow for further personalization in the classroom. Replacing the bulky desktop computers, and ridding the classroom of the computer tables, will “open up” the classroom for various Personalized Learning furniture.  The Chromebooks will also allow the students to feel a sense of empowerment and responsibility, a key component to created a personalized learning environment.
With the addition of Personalized Learning furniture and Chromebooks, Highland will be ready to continue the Personalized Learning progress in the Fall!  Success for all students whatever it takes!</t>
  </si>
  <si>
    <t>In our efforts to personalize the learning that takes places at Highland Elementary, we believe that providing the students with a variety of furniture choices and up-to-date technology will capture this spirit of innovation and personalization per Highland’s current Teacher Leader efforts.  In our primary classrooms, where the room arrangement necessities come into play, Mrs. Dodson and Mrs. Freeman’s Action Plans focus on student choice and empowerment.  Providing the students with the choice of where they would like to sit will help us to accomplish this goal.  Students will become more empowered: beginning to see the classroom as a comfortable and suitable place where they can learn their best.  In the intermediate classroom, where the requested technology will be utilized, Mrs. McCormick’s action plan incorporates a self-paced learning style and implements flipped videos.  These Chromebooks will add to the pieces of technology in her classroom and will aid in the overall empowerment of the students in her class.</t>
  </si>
  <si>
    <t>It is our belief that when implementing something new in a classroom, who to better evaluate the success than those who are benefiting, the students!  Beyond teacher observation and reflection, student surveys will be conducted each quarter to determine the utility of the spending plan.  Surveys in the primary classrooms would include picture charts, smiley face rubrics, thumbs-up, thumbs-down evaluations, a reflective sentence, and other forms of formative evaluations: both for feedback and for future modifications.   Within the intermediate classrooms, Poll Everywhere and Google Forms will be used to help monitor the students’ use of the Chromebooks and their overall opinions of the pieces of technology.  These surveys will ask the students to provide thoughtful, reflective feedback to gauge student insight and drive future personalization.</t>
  </si>
  <si>
    <t>Spencer County</t>
  </si>
  <si>
    <t>1263 Mt. Washington Road</t>
  </si>
  <si>
    <t>502-477-3260</t>
  </si>
  <si>
    <t xml:space="preserve">Taylorsville, Kentucky </t>
  </si>
  <si>
    <t>Ashley McGaughey</t>
  </si>
  <si>
    <t>Amanda Jacobson</t>
  </si>
  <si>
    <t>Stacy LaRue</t>
  </si>
  <si>
    <t>Ashley.McGaughey2@spencer.kyschools.us</t>
  </si>
  <si>
    <t>502-321-2307</t>
  </si>
  <si>
    <t>This grant is needed in order to extend and expand student learning, increase teacher effectiveness, and make important strides in the transformation of the classroom into a personalized learning environment. In Stacy LaRue’s Art Room, the addition of digital cameras will allow students to expand their knowledge of photography, to record their work and reflect on their progress, and will personalize learning by giving the students the power of making decisions about their art. The grant will provide advanced 7th and 8th students the supplies to create individual portfolios of photographic artworks and will allow them to work independently as photojournalists to tell stories and document activities pertaining to our middle school that will culminate in a collaborative exhibition. In Ms. McGaughey’s Social Studies class, the Pro version of Weebly will allow her to make her class website more student friendly, safer, and will give her a platform to host flipped videos to develop a blended learning model. Additionally, new devices will allow students the opportunity to make decisions about personal research and investigations into history to make connections to their own lives and passions. In Mrs. Jacobson’s ELA class tablets will allow students to research and give them the power to make decisions about their learning by empowering them to make choices and take risks.</t>
  </si>
  <si>
    <t>Individually, each teacher will use $833 of the grant money to incorporate new resources to enhance the personalized classroom. Stacy LaRue will purchase digital cameras, cases, SD cards, and rechargeable batteries necessary to operate the equipment and to help students make real world connections through photography. Ashley McGaughey will use funds to create and host flipped lessons and purchase additional technology to engage students as digital natives. Amanda Jacobson will purchase digital tools to help her students feel empowered in the classroom. Collectively, we will use the funds to make strides in creating a personalized learning environment where both teachers and students have the tools necessary to be more efficient and effective. We feel that we have worked to develop the best use of funds so that each teacher is given equal consideration and the maximum number of students are positively impacted.</t>
  </si>
  <si>
    <t xml:space="preserve">Our team will measure the impact of the items we purchase on personalized learning by keeping anecdotal records of ways these items impact student learning in the classroom. These records will allow us to see how the items are being used effectively and to assist us in making changes to better serve our students and more efficiently use the items in the future. This information will help us better adapt our practices and think reflectively about how we are personalizing learning. Additionally, we will give students a survey at the end of next year to measure their perceptions of their learning and how they used the learning tools. These survey results will help us have a more collective impression of how these tools are working for students, how students are perceiving their learning, and how we can be more effective. </t>
  </si>
  <si>
    <t>Campbellsville Independent</t>
  </si>
  <si>
    <t>230 West Main Street</t>
  </si>
  <si>
    <t>270-789-3718</t>
  </si>
  <si>
    <t>Campbellsville, KY</t>
  </si>
  <si>
    <t>Allison Lawless</t>
  </si>
  <si>
    <t>Sharon Harris</t>
  </si>
  <si>
    <t>not filled</t>
  </si>
  <si>
    <t>allison.lawless@cville.kyschools.us</t>
  </si>
  <si>
    <t>270-401-2540</t>
  </si>
  <si>
    <t xml:space="preserve">One essential component of personalized learning is reflection.  Students and teachers both use reflection on a daily basis and it is a very valuable tool in teaching and learning.  Data notebooks have been a very effective component of the Leader in Me implementation.  Students reflect on formative and summative assessments.  In addition, students take ownership of their progress and growth and take initiative when it comes to their grades and standards mastered.  In order for teacher leaders to measure the impact of our spending plan on learning, reflection is necessary.  Throughout the school year, teachers will reflect on their proposed spending plan through discussions with each other, as well as our cognitive coach.  We will intentionally design lessons that use these new tools and resources, and we will use formative assessments to determine the effectiveness.  Our school principal and instructional supervisor will also be included in these discussions.  </t>
  </si>
  <si>
    <t>Taylor County</t>
  </si>
  <si>
    <t>1207 East Broadway</t>
  </si>
  <si>
    <t>270-465-2877</t>
  </si>
  <si>
    <t>Amanda Cox</t>
  </si>
  <si>
    <t>Leigh Hays</t>
  </si>
  <si>
    <t>Vicki Newton</t>
  </si>
  <si>
    <t>amanda.cox@taylor.kyschools.us</t>
  </si>
  <si>
    <t>270-849-5861</t>
  </si>
  <si>
    <t>Taylor County Middle School desperately needs to revamp our date notebook system.  After attending GRREC forums over the past year, we learned just how important data notebooks are to the advancement of our students.  We would like to purchase data notebooks for our students to enhance personalized learning.  Students and teachers can track learning over time and pinpoint problem areas.  Students will be able to target growth areas and work on specific skills.  Without this grant, our students will not have access to data notebooks, and we cannot track student growth or deficiencies over the school year.  Many of our eighth grade students will embark on a new journey of becoming student authors during the 2015-16 school year.  We need access to HP Chrome books to make this a reality.  With money left over after purchasing data notebooks, we would like to purchase as many Chrome books as possible for this project based, yearlong learning experience.</t>
  </si>
  <si>
    <t>Our action plans involve project based learning and keeping data notebooks next year.  Without funding from this grant, we simply cannot fulfill the requirements of our action plans.  Students will each have a notebook and can track data and growth over time.  We can target problem areas and base learning targets on student goals.  This individualized learning will enhance students’ projects during the project based learning experience.  The HP Chrome books will allow students to publish books for a year-long project based writing class.  Without these funds, we will not have access to functional computers and cannot use the website needed to author the books!</t>
  </si>
  <si>
    <t>Our team will measure the impact of the purchased items on personalized learning through student growth and the projects our students create throughout the school year.  We can measure student growth through tracking assessments in our data notebooks.   The information obtained will allow us to personalize learning and plan lessons based on the results of assessments.  This is crucial for student growth.  Each student will create his/her own book based on individualized needs and interests.  The impact the Chrome Books have is invaluable because without them we cannot create individual books.</t>
  </si>
  <si>
    <t>4.	Supplies Needed:
1.	240 1 inch Clear View Binders  (90 Newton and 150 Cox)
2.	(1) IPEVO Charger  
3.	Two (2) 16 GB USB Jump Drives
4.	Chrome books with whatever is left</t>
  </si>
  <si>
    <t>Amanda F. Cox</t>
  </si>
  <si>
    <t>601 Foust Avenue</t>
  </si>
  <si>
    <t>270-686-1060</t>
  </si>
  <si>
    <t>Amber Brown</t>
  </si>
  <si>
    <t>Olivia Owen</t>
  </si>
  <si>
    <t>Adrianne Codnray</t>
  </si>
  <si>
    <t>amber.brown@owensboro.kyschools.us</t>
  </si>
  <si>
    <t>931-237-3164</t>
  </si>
  <si>
    <t>Approximately 50 students will increase grade level language arts benchmarks scores as measured by grade level benchmark assessments and the Developmental Reading Assessment given twice a year.  
Approximately 70 students will have an increased participation, attitude, motivation and engagement towards Science instruction and Science standards (NGSS) as measured by a teacher-developed survey given twice a year.  In addition these students will also show an increase in overall Science scores as measured by  quarterly report card grades.
By allowing more students the opportunity for this easily accessible technology to be used, we can personalize iPads for individual students and groups of students.  We can apply the technology we have learned at our CoP gatherings to assist students that need to catch up or move forward instead of losing student interest as we try to reach all students in the same setting.  At this time, the mini iPads available in our school are not easily accessible for teachers to alter for personalized learning.  The process to add/delete apps is arduous.  If we had mini iPads with more accessibility for the teachers to make changes to as needed, we could keep up with our students and their changing needs much more efficiently.</t>
  </si>
  <si>
    <t>We all share our action plan goals to promote personalized learning and we feel that the mini iPads will make that plan more attainable with our students.  Our team determined the need for this project due to the new knowledge from trainings about the benefits of personalized learning through technology. We want to reach our digital natives and stay on the cutting edge of technology.  Through the use of shared iPad minis, this user-friendly technology will be in the hands of more students giving more opportunities for growth and experience with technology.  With more availability of iPads, we are not limiting student options for personalized learning.  We plan to work within our building coordinating across various grade levels and cross-curricular to show how technology aids in personalized learning at all levels.</t>
  </si>
  <si>
    <t>Project coordinators will meet monthly and as necessary to discuss project effectiveness, progress towards goals, overall reflection of the project.   Project coordinators will also meet quarterly to discuss academic progress (benchmarks, report cards, and surveys) and engagement from students in varying grade levels and evaluate the effectiveness of the program.  
Students will increase grade level language arts benchmarks scores as measured by grade level benchmark assessments and the Developmental Reading Assessment given twice a year.  
Students engagement in science standards will be measured by a teacher-developed survey given twice a year.  In addition these students will also show an increase in overall Science scores as measured by  quarterly report card grades and Science practice assessment given twice a year.</t>
  </si>
  <si>
    <t>1. Mini iPads (8 @$279)
2. iTunes Gift Card (1 @$268)
(or if we can go over by $11 we would prefer 9 mini iPads)</t>
  </si>
  <si>
    <t>Adrianne Condray</t>
  </si>
  <si>
    <t>1415 East 4th St.</t>
  </si>
  <si>
    <t>270-852-7600</t>
  </si>
  <si>
    <t>Lyndsey Kunze</t>
  </si>
  <si>
    <t>Sara Appleby</t>
  </si>
  <si>
    <t>Olga Payne</t>
  </si>
  <si>
    <t>lyndsey.kunze@daviess.kyschools.us</t>
  </si>
  <si>
    <t>270-316-7753</t>
  </si>
  <si>
    <t>The Community of Practice mini-grant is needed in order to further promote student choice, voice, and engagement in Sara Appleby, Lyndsey Kunze, and Olga Payne’s DCMS classrooms in a 21st century learning environment.  The technology and other materials provided through this grant will enable approximately 300 seventh and eighth graders to experience classrooms where self-paced, flipped, project-based learning, and real-world lessons take priority over traditional lessons.  Through our personalized lessons during the first year of our participation in Communities of Practice, students have had the opportunity to complete real-world projects that show them the purpose behind middle school and that answer the question, “Why do I have to learn this?”  Students have also been able to take learning into their own hands through flipped lessons and self-paced unites where opportunities to sit with teachers in small groups, or even one on one, become possible because of this innovative way of presenting core content.  The empowerment and focus that has been instilled in our students will only be magnified next year with the help of the resources made available through this grant.
The majority of items requested are technology items meant to enhance the technology already available at DCMS.  With these resources, students will be able to create videos in class.  These videos will serve multiple purposes.  Students could record themselves discussing research or pieces of writing, and teachers can view their videos to better understand their thought processes while writing.  Students could also create videos to share information, such as science lab proceedings, with small groups or the entire classes.  They can also create standards-based projects to prove their mastery of core content.  The iPods, iPads, tripods, headphone splitters, and gaming headsets will make these videos possible.  
We also want to provide materials that will make flipped lessons and self-paced units easier to implement; headphones will be essential for all students.  The physical learning environment in the classroom is also important when working toward a successful personalized learning classroom.  The bean bag chairs will provide students with a flexible and comfortable space to complete self-paced lessons; hopefully, comfort will bring motivation.  Again, all of the requested items will enhance the technology currently available at DCMS and will boost student empowerment and focus in these three DCMS classes.</t>
  </si>
  <si>
    <t>Collectively, the items purchased with these funds will support our collective action plan of becoming “innovation labs” as technologically advanced environments that focus on project-based and real-world learning.  Individually, action plans vary to meet the needs of students and content.  Lyndsey Kunze’s action plan focuses on the implementation of self-paced units during the 2015-2016 school year.  Headphones and splitters will be vital for students when completing lessons in class that involve videos.  The bean bag chairs will provide an alternate, inviting location for students working through content at their own pace.  Other items, such as the Chrome Cast, iPods, and gaming headsets will allow students to create and share multi-media projects with the class.  Olga Payne’s action plan focuses on project-based learning with real-world application. The iPad Minis, tripods, and keyboards will provide students with opportunities to make videos and use different multi-media devices in class. Sara Appleby’s action plan focuses on project-based learning units while empowering students with choice and voice; whereby, a more blended learning approach, including flipped lessons and self-pacing, will occur. The bean bag chairs will allow more innovative learning spaces, a workshop environment, and open learning spaces.  The gaming headsets will allow students to screencast their project progress.  The iPad Minis and tripods will allow students access to videos and add the “real-world element” for publication.  Chrome Cast will allow students to share their learning, empowering them to take ownership for a real audience.  The headphones will afford opportunities for individual and self-paced learning.</t>
  </si>
  <si>
    <t>The impact of our spending plan will be documented through ongoing student-teacher conversations about the relevancy and learning occurring during the use of the products.  Working with the Communities of Practice, we will reflect on the success and setbacks of our projects, lessons, and action plans.  Because this technology will give our students access to a variety of assessments such as videos, projects, forms, and one on one conferences, we can easily analyze the data of student learning based on mastery of learning targets within our classes.  Student learning will be assessed through real world outlets.  We can evaluate the mastery of learning compared to more traditional units that we have taught in the past.  To ensure the spending plan is impacting personalized learning, we can share within our departments and teams, and within the larger Communities of Practice, the innovative lessons gleaned from the personalized learning products.</t>
  </si>
  <si>
    <t xml:space="preserve">1.  4 iPad minis 32GB black - $1396 
http://www.walmart.com/ip/Apple-iPad-mini-2-32GB-Wi-Fi/30146248   
2.  4 coverbot mini keyboard case-black -$159.96 
http://www.handhelditems.com/coverbot-ipad-mini-bluetooth-keyboard-case-station-with-integrated-commands-chocolate-style-keys-p-199432.html 
3.  3 Grifiti Nootle universal tripod stands -$150.00  
http://www.grifiti.com/products/nootle-universal-tablet-tripod-mount-stand  
4. 9 Big Joe Bean Bag Chairs - $351   
http://www.walmart.com/ip/The-Original-Big-Joe-Bean-Bag-Multiple-Colors/26822421?action=product_interest&amp;action_type=title&amp;item_id=26822421&amp;placement_id=irs-106-m1&amp;strategy=SMT&amp;visitor_id=J2hpYZ16ib9jHdsn9DjQeU&amp;category=&amp;client_guid=018e8ce4-8bca-4e34-841d-b603c18a04f8&amp;customer_id_enc=&amp;config_id=106&amp;parent_item_id=23740693&amp;parent_anchor_item_id=23740693&amp;guid=8d7b7b53-95e8-4e80-8705-78b9cf9f55c9&amp;bucket_id=irsbucketdefault&amp;beacon_version=1.0.1&amp;findingMethod=p13n .     
5. 4 Gaming Head Sets - $119.80  
http://www.turtlebeach.com/product-detail/pc-headsets/ear-force-zla/338  
6. 2 Chrome Cast -$57.48   
http://www.walmart.com/ip/Google-Chromecast-HDMI-Streaming-Media-Player/33142918.      
7. 2 HDMI to DVI Adapter -$9.98   
http://www.walmart.com/ip/Insten-INSTEN-HDMI-to-DVI-Cable-M-M-6FT/28944858.  
8.   4 Headphone Splitters -$79.96  
http://www.bestbuy.com/site/belkin-rockstar-multi-headphone-splitter-white/5512202.p?id=1219137649374&amp;skuId=5512202  
9.  4 iPad Speakers -$79.92   
http://www.walmart.com/ip/iHome-iHM60PN-Neon-Series-Rechargeable-Mini-Speaker-Pink-or-Green/23744712     
10. 3 PACKS of Ear Buds (72 Total) - $72.00 
http://www.dollartree.com/Digital-Ear-Buds- Earphones/p307206/index.pro.  
11.  Screen Cleaning Wipes  $23.39  
http://www.staples.com/Dust-Off-Antistatic-Monitor-Wipe-Office-Share-Pack-Unscented-6-W-x-5-L-/product_887547  </t>
  </si>
  <si>
    <t>600 South Main Street</t>
  </si>
  <si>
    <t>270-487-9624</t>
  </si>
  <si>
    <t>Tompkinsville, Ky.</t>
  </si>
  <si>
    <t>Teresa "Terri" Collins</t>
  </si>
  <si>
    <t>Karen Copass</t>
  </si>
  <si>
    <t>Christie Lyons</t>
  </si>
  <si>
    <t>Terri Collins</t>
  </si>
  <si>
    <t>terri.collins@monroe.kyschools.us</t>
  </si>
  <si>
    <t>The iPads will stay in the individual classrooms as extra mobile devices to be used by students who do not have their own. The Swivl (and accessories) and iPad will be used to record and assess student projects, presentations and performances.  The Swivl and iPad will also be used to record instruction that will be posted on teacher websites for student access.  The iPad covers will protect the devices.  The headphones and microphones will be used by students to complete web-based assignments and projects. The DVD and VHS player will enhance instruction with materials already in classrooms.</t>
  </si>
  <si>
    <t xml:space="preserve">This technology will allow students to create and assess projects and presentations that will demonstrate their mastery of concepts.  Students will take ownership when they self-assess individual and/or group presentation recordings using the Swivl and iPad.   We will measure the impact of the purchased items as we monitor and provide feedback on the digital learning activities through observations, evaluations, student artifacts and formative/summative assessments.  </t>
  </si>
  <si>
    <t>East View Elementary</t>
  </si>
  <si>
    <t>Daviess County</t>
  </si>
  <si>
    <t>6104 Hwy 405</t>
  </si>
  <si>
    <t>Melanie Duckwall</t>
  </si>
  <si>
    <t>Dennis Millay</t>
  </si>
  <si>
    <t>Kari Kinder</t>
  </si>
  <si>
    <t>kari.kinder@daviess.kyschools.us</t>
  </si>
  <si>
    <t>2708527350 ext 206</t>
  </si>
  <si>
    <t>Through the exciting work we have done with the Communities of Practice as Teacher Leaders at East View Elementary School this past year, we have started taking strides toward empowerment of students, for students, by students: encouraging students to think outside the box, more specifically, the classroom, and to deepen their thinking through a level of engagement not experienced elsewhere.  As we envision the continuation of this powerful, innovative work, we are ready to take a giant stride toward further personalizing learning for students and, perhaps, to literally think outside the classroom!  With this grant opportunity for East View Elementary School Teacher Leaders, we want to strengthen the foundation of student empowerment afforded through the work of Covey’s Leader in Me (recently awarded “Lighthouse” Status) and the current work of East View’s Teacher Leaders in the classroom: such as generating an innovative personalized physical environment, designing and maintaining raised vegetable gardens, and implementing the genius hour model for “Sharpen the Saw” time.
To this end, and building upon the aforementioned Personalized Learning efforts of the three domains in 2014-2015 at East View Elementary, we propose to combine the efforts of the three domains to extend student learning outside of Mrs. Duckwall’s indoor classroom with an outdoor learning space: an area where students could flexibly personalize to meet their individual needs.  In addition, Mr. Millay would amplify the opportunities for the aforementioned outdoor learning space with a small greenhouse and/or agricultural exploration center.  And, to support both these efforts, Mrs. Kinder will afford students the opportunity to further investigate the outdoor activities with 2-3 Chromebooks.  Just imagine: an outdoor exploration space: for both the digital and human connection! 
Outdoor classrooms promote student engagement and real-world application.   This outdoor space would include special seating such as tables (with varying levels), an outdoor swing, a water feature, and seasonal plants (selected, planted, and taken care of by the student community). A greenhouse located near the outdoor classroom would bring the real-world application of horticulture into the lives of students.  Student will grow plants from seeds and replant them on the school grounds.   With the implementation of student accessible Chromebooks into this learning environment students will digitally research plant types for our climate before planting, record growth of plants with pictures and graphs, and communicate with others in our school and around the world about their work with videos and internet global classrooms.  Through the combined efforts of the three Teacher Leaders in the development of an outdoor classroom, East View Elementary School can take a giant leap toward personalizing learning for every student!</t>
  </si>
  <si>
    <t>Mrs. Duckwall will be expanding her current action plan, which included the implementation of indoor alternative classroom environment, to the outdoors with the creation of an outdoor learning classroom.   Not only will students help with the design and creation of the space, but will also assist with the maintenance and care of the outdoor environment.  With this outdoor learning space, students will have hands on access to things of the outdoors and real world experiences with its lessons and care.  Using our greenhouse, the students will propagate native plants that will be used to establish native habitat around the school. This will provide students real world context like the work of biologists who work for the Kentucky Department of Fish and Wildlife.  With the purchase of Chromebooks, students will have access a wealth of knowledge through the Internet at their fingertips. In addition to using the technology in the outdoor classroom, we hope to start working with the Chromebooks in Student Paced Learning through Google Classroom, with some selected teachers in the area of Math. Moving students to a digital classroom will provide them with accessibility to their learning at any time and any place!</t>
  </si>
  <si>
    <t>505 West Union Street</t>
  </si>
  <si>
    <t>270-524-4651</t>
  </si>
  <si>
    <t>Munfordville, Ky</t>
  </si>
  <si>
    <t>Cheryl Carr</t>
  </si>
  <si>
    <t>Amy Logsdon</t>
  </si>
  <si>
    <t>Andrea Nichols</t>
  </si>
  <si>
    <t>cheryl.carr@hart.kyschools.us</t>
  </si>
  <si>
    <t>270-735-2997</t>
  </si>
  <si>
    <t>1.	Provide the purpose of your team’s plan to personalize learning for your students.
The grant summary is to improve and deepen student engagement by developing new ways to plan, inquiry, locate and organize information, collaborate with others, and specifically integrate resources into daily instruction.  The primary purpose is to decentralize content to focus on individual student needs and allow the teacher to become more of a “coach.” The personalized learning classroom will provide opportunities for personal exploration, and engagement in peer to peer interaction.</t>
  </si>
  <si>
    <t>3.	Evaluation: How will you measure the impact of the purchased items on personalized learning?
Reflections and surveys from students and parent are needed to guide our differentiated personalized and individualized instruction. Students will be involved in constructing their own personalized curriculum by actively participating in their personal learning plan and feedback. To ensure academic success students will be monitored by taking assessments according to school and state benchmarks.
•	Star Math ( 3 x year)
•	Star Reading ( 3 x year)
•	KPREP
•	Task Performance
•	Explore</t>
  </si>
  <si>
    <t>Eastern Elementary</t>
  </si>
  <si>
    <t>6928 Bethlehem Rd</t>
  </si>
  <si>
    <t>502-845-8640</t>
  </si>
  <si>
    <t>Pleasureville, KY</t>
  </si>
  <si>
    <t>Brittany Marshall</t>
  </si>
  <si>
    <t>Sarah Buckley</t>
  </si>
  <si>
    <t>Jennifer Hollis</t>
  </si>
  <si>
    <t>brittany.marshall@henry.kyschools.us</t>
  </si>
  <si>
    <t>502-229-0156</t>
  </si>
  <si>
    <t>Our team has each developed an action plan to personalize learning within our classrooms. Sarah’s plan is to create a flipped first grade classroom to personalize math. Jennifer would like to include PBL and Brittany will focus on creating a self-paced math class. We will each be using Google classroom to develop lessons and guide our personalized learning environment. To fully implement the use of the Google classroom, incorporating flipped learning and self-paced learning the team feels we need to purchase additional devices for student use. We will also be creating videos for our students to watch that model and teach skills and standards. Each student will be able to work through the standards at their own pace and receive more individualized instruction. This will also allow teachers to become facilitators and spend more time with each student. Our ultimate end goal is to create a one-to-one classroom for our students. We plan to use the mini-grant to assist us in reaching our goal of becoming one-to-one classrooms. We are also reaching out to our Technology committee as well as PTO to purchase as many devices as we can.</t>
  </si>
  <si>
    <t>Overall, our goal is to personalize learning within our classrooms, beginning with math instruction. We are all going to use Google Classroom to assist in implementation.
The funds will allow Sarah to implement a flipped classroom experience for all students.  Videos are currently being made for instruction of math and students view them on a workstation.  The iPads will be help students with flexibility of grouping.  Instead of logging in each time they will scan a QR code that will take them to the lesson.
Funds will support Jennifer’s plan to implement a Project-Based Learning atmosphere and innovative learning environment.  Students will have access to a large variety of resources to pull from to enhance their learning, gather resources, and FaceTime with professionals.  At times students will be working in small groups, collaborating, communicating, conferring and using critical thinking.  Students will also have a chance to work individually, making the need for the funds that much more important.  The luxury of having reliable and new devices will aide students in and out of the classroom, to further their learning in the 21st century.
The funds will support Brittany’s plan to implement a self-paced math class. All lessons and activities will be posted in the Google Classroom. Students will be logging in to find the lesson and video each day. Because each student will be working at his/her own pace, devices will be needed by each child to watch the videos appropriate to his/her progress in curriculum.</t>
  </si>
  <si>
    <t>Our team plans to measure the impact using both academic assessment data and student survey data.
To measure and assess the impact of personalized learning through the use of technology, we will first look at academic data. We will be using both pre and post math unit data. This data will allow us to measure the growth students are making in each unit through the various personalized learning strategies that we will be implementing. We will also look at MAP testing benchmark data to assess the overall growth of each student. 
The second component we will consider will be the opinion on the personalized learning experience of the students. We will give the students a survey at the beginning of the year which will address student feelings on a traditional learning environment. The end of the year survey will address feelings in regards to the 
personalized environment.</t>
  </si>
  <si>
    <t>1. Mini-iPads (as many as possible)</t>
  </si>
  <si>
    <t>230 W Main St</t>
  </si>
  <si>
    <t xml:space="preserve">Campbellsville, KY  </t>
  </si>
  <si>
    <t>Lindsay Williams</t>
  </si>
  <si>
    <t>Ben Davis</t>
  </si>
  <si>
    <t>Cheryl Dicken</t>
  </si>
  <si>
    <t>lindsay.williams@cville.kyschools.us</t>
  </si>
  <si>
    <t>270-507-6059</t>
  </si>
  <si>
    <t>This grant is critical to incorporating personalized learning in our classrooms at Campbellsville High School.  This grant will affect students in every grade level in mathematics, science, and English classes.  In science and mathematics, the funds from the grant will enable the purchase of additional laptops for student use in order to incorporate technology-based tools such as MathXL, Geometer’s Sketchpad, and Ed Puzzle.  
The purchase of the Swivl camera and iZiggi document camera will assist with creating blended classrooms.  Mr. Davis will be able to use the Swivl camera to record lessons for student viewing, which supports his plan to create a blended classroom.  His students will be able to view any pre-recorded lessons prior to arriving to class, but he will also be able to record lessons taught in class and provide them to students who are absent.  He will also be able to provide Mrs. Dicken and Mrs. Williams with the ability to do these things, as needed, as well.  
The iZiggi document camera will enable Mrs. Williams’s students to collaborate on many different types of projects, including literary analysis.  They will be able to project the texts they are studying in textbooks and annotate those texts together.  The purchase of an iPad mini will create the ability for Mrs. Williams’s students to combine the iPad and document camera for use as an interactive Whiteboard.  The iPad will also provide students with tools such as iMovie and other interactive applications for personalized project options.  As with other items, these items will also be available for use by Mrs. Dicken and Mr. Davis.  
Other items we wish to purchase will help create more comfortable classrooms for our students and provide them with the tools they require in order to complete many of the personalized learning tasks we set forth.  As a school that is not part of a 1:1 technology initiative, we require creative solutions to our technology needs, and the purchase of these items would greatly assist with meeting those needs.</t>
  </si>
  <si>
    <t xml:space="preserve">The proposed use of funds will support our individual action plans, as outline above.  Mrs. Dicken will be able to use laptops to utilize the personalized learning tools that Mrs. Dicken makes available, such as MathXL and Geometer’s Sketchpad.  Mr. Davis will be able to use his items to support his transition to a blended classroom.  Mrs. Williams will be able to use the items to support the personalized project choices in her classroom, especially in regard to the senior project, which all seniors will be completing as a service project.  </t>
  </si>
  <si>
    <t xml:space="preserve">Mrs. Dicken will be able to measure the impact of the purchased items on personalized learning by examining student data from programs such as MathXL and Sketchpad.  Mr. Davis and Mrs. Williams will measure the impact through student performance on classroom assessments and personalized project options.  We all expect to see increased student interest and higher levels of performance because of the integration of technology for both delivering content and student presentation of learning.  We also expect to see increased performance as a result of more inviting learning environments as a result of improved classroom spaces and better time management as a result of improved technology tools.    </t>
  </si>
  <si>
    <t>Specifics have been provided to Ms. Karen Barron in regard to exact items, colors, and suppliers.  
1. Laptops (4)
HP-11.6 Stream Laptop
•	Horizon Blue PLEASE
•	Cost-$199  
•	Number- 4
•	http://www.walmart.com/ip/HP-11.6-Stream-Laptop-PC-with-Intel-Celeron-Processor-2GB-Memory-32GB-Hard-Drive-Windows-8.1-and-Microsoft-Office-365-Personal-1-yr-subscription/39073484
2. Swivl camera (1)
•	Cost- $399
•	http://www.swivl.com/store/
3. iZiggi HD Wireless document camera (1)
•	Cost- $159
•	www.ipevo.com/iziggi
4. iPad Mini (Wal-Mart- 16GB) (1)
•	Space Gray please
•	Cost- $239
•	http://www.walmart.com/ip/Apple-iPad-mini-16GB-Wi-Fi/33093101
5. Black Saucer Chairs (3)
•	Black please
•	Cost- $29.88
•	Number- 3
•	http://www.walmart.com/ip/Mainstays-Faux-Fur-Saucer-Chair-Multiple-Colors/24017000
6. Purple Saucer Chairs (4)
•	Purple, please
•	Cost- $24.99 each
•	Number- 4
•	http://www.walmart.com/ip/Mainstays-Large-Microsuede-Saucer-Chair-Multiple-Colors/30643682
7. iPad Mini case with keyboard (1)
•	Black, please
•	Cost- $69.99
•	http://www.bestbuy.com/site/logitech-ultrathin-keyboard-folio-case-for-apple-ipad-mini-and-ipad-mini-3-carbon-black/1775165.p?id=1219064088787&amp;skuId=1775165
8. iPad mini case with handles (1)
•	Blue please
•	Cost- $17.82
•	http://www.walmart.com/ip/i-Blason-ArmorBox-Kido-Series-Apple-iPad-mini-Convertable-Stand-Case-Black/29315426
9. Seat Cushions (15)
•	Gray/Black please
•	Cost- $8.97
•	Number- 15
•	http://www.walmart.com/ip/22954599?productRedirect=true
10. Wireless presenter (1)
•	Cost- $29.41
•	http://www.walmart.com/ip/Targus-AMP16US-Wireless-Presenter/13259427
11. Headphones (10)
•	Cost- $6.99 each
•	Number- 10
•	http://www.bestbuy.com/site/vibe-headphones-blue-blue/1307801543.p?id=mp1307801543&amp;skuId=1307801543
12. 8GB USB Flash Drives (3)
•	Cost- $5.99
•	Number- 3
•	http://www.bestbuy.com/site/sandisk-cruzer-8gb-usb-2-0-flash-drive-black/9226777.p?id=1218062421405&amp;skuId=9226777
13. 16 GB USB Flash Drives (8)
•	Cost- $6.97
•	Number- 8
•	http://www.walmart.com/ip/PNY-16GB-Compact-Attache-USB-Flash-Drive/39802079 
14. DVD-R (1 package)
•	Cost- $12.49
•	http://www.walmart.com/ip/Verbatim-DVD-R-4.7GB-16X-AZO-50pk-Spindle/12321770 
15. Keri Smith Books (2)
The Imaginary World of…
•	Cost- $11.36
•	http://www.walmart.com/ip/37283510
Finish This Book
•	Cost- $10.45
•	http://www.walmart.com/ip/Finish-This-Book/15976111
16. Colored Pencils Pack (1)
•	Cost- $34.99
•	http://www.quill.com/crayola-colored-pencils-classpack-teachers-supplies/cbs/039320.html?promoCode=300300666&amp;Effort_Code=215&amp;Find_Number=688024 
Total (ALL)- $2247.29</t>
  </si>
  <si>
    <t>Owen County Elementary</t>
  </si>
  <si>
    <t>1925 HWY 22 East</t>
  </si>
  <si>
    <t>502-484-5499</t>
  </si>
  <si>
    <t>Owenton, KY</t>
  </si>
  <si>
    <t>Lacey Bastin</t>
  </si>
  <si>
    <t>Bernadette Trapani</t>
  </si>
  <si>
    <t>Candace Young</t>
  </si>
  <si>
    <t>lacey.bastin@owen.kyschools.us</t>
  </si>
  <si>
    <t>859-640-8655</t>
  </si>
  <si>
    <t>Our objective is to deliver personalized instruction to all students, meeting them at their level to ensure content mastery in the area of mathematics.  In order to meet and exceed this goal, we would like to purchase furniture and equipment for our classroom environment.  The furniture, including easels, standing desks, wireless document cameras, storage crates, laundry baskets, tables, chairs and mobile desks will enable students to create personalized learning stations.  Upon creating a more personalized learning environment, students will receive individualized instruction.  As a result, this will increase student achievement.  We expect to see growth both in the classroom and on our Measures of Academic Progress Assessments.  
In addition to improving our classroom environment and increasing student progress and achievement, vertical alignment will also occur.  This grant will begin impacting students at the Kindergarten level and progress through their years of Primary Elementary Education (K-2).  Personalized learning stations will enable students to be proactive by taking charge of their learning at a very young age.  
This grant is vital to the success of our students in the Kindergarten through Second Grade student population in creating their personalized learning environments. It will allow, us, as educators, to personalize learning for our students.  Students will then be able to achieve at higher levels.</t>
  </si>
  <si>
    <t xml:space="preserve">The items which we will use the grant to purchase will help us create an open classroom environment in which all students will be met in a personalized learning environment. The purchase of an easel will enhance student engagement.  It will save time during transitions and allow students to receive instruction at their level of need.   The rug will be used for a common gathering area for whole group instruction as well as an area for student choice and voice.  The materials used to create personalized learning stations will include standing desks, storage crates, laundry baskets, tables, chairs and stools, lap desks, side tables, and mobile desks.  They will allow students the flexibility to learn at their desired location throughout the classroom environment in a way that meets their physical needs.  The wireless document camera will allow the teacher leaders to stream live images at any location within the learning environment, including off site learning opportunities. </t>
  </si>
  <si>
    <t xml:space="preserve">As teacher leaders, we will measure the impact of our personalized learning stations by creating and conducting surveys for students and parents.  We will measure the effectiveness of the student learning stations by obtaining the opinions of both parents and students about the personalized learning environment.  Through the use of student and parent surveys, we will be able to closely monitor the effectiveness of our classroom environments.  Surveys will also provide opportunities to modify the development of the learning stations and physical classroom environment as needed.  We will also use formative and summative assessment data.  Our student and professional growth goals will include the impact of personalized learning stations which will be reflected upon throughout the course of the 2015-2016 academic school year.  Through our student and personal growth goals we will try to attain the accomplished level by the end of the 2015-2016 instructional period.  </t>
  </si>
  <si>
    <t>1. (2) Easels (Regal Reading/Writing Center) – Really Good Stuff Item Number 303987 $279.99 each shipping included 
2. (1) Rug (Jernved 5x7) – IKEA Item Number 302.290.39 $139.00 
3. (9) Children’s Table (PS2012 Green) – IKEA Item Number 902.023.86 $19.99 each 
4. (9) Laptop Stands (Sbartasen) – IKEA Item Number 402.421.77 $21.99 each 
5. (12) Lap Desks (Byllan Multicolored) – IKEA Item Number 102.782.43 $14.99 each 
6.  Walmart Sterilite Storage Crate - White, Set of 6 (4) 24.00 Item Number 007418704
7.  IKEA LACK (Side Tables) Black (18) - 7.99 Item Number 200.114.08
8.  IKEA Mammut (Rectangle Table) One Pink, Two Blue (3) - 34.99 Item Number 802.675.66
9.  IKEA Mammut (Round Table) Green (2) - 39.99 Item Number 002.675.70
10.  IKEA Mammut (Children's Chairs) $14.99 Item Number 902.675.56 (6) Green
11.  IKEA Mammut (Children's Chairs) $14.99 Item Number 502.675.58 (2) Pink
12.  IKEA Mammut (Children's Stool) $7.99 Item Number 702.675.62 (6) Blue
13.  IKEA Mammut (Children's Stool) $7.99 Item Number 302.675.59 (2) Pink
14.  (3) Document Cameras (iZiggi HD Wireless Document Camera) – iZiggi HD Model Number 5-  863-2-08-00 $159 each
15.  (3) Sterilite 2 Bushel Ultra Laundry Basket- White, Set of 6 Walmart #: 552537869</t>
  </si>
  <si>
    <t>2258 S Hwy 127</t>
  </si>
  <si>
    <t>Russell Springs, KY</t>
  </si>
  <si>
    <t>Jason Davidson</t>
  </si>
  <si>
    <t>Joy Shearer</t>
  </si>
  <si>
    <t>Erin Barnes</t>
  </si>
  <si>
    <t>jason.davidson@russell.kyschools.us</t>
  </si>
  <si>
    <t xml:space="preserve">Teacher leaders at Russell County Middle School are in need of this grant allotment to further the process of personalizing learning for our students.  Each of our leaders, Mr. Davidson, Mrs. Shearer, and Mrs. Barnes, have developed an individualized Action Plan which will collectively benefit our own students, as well as our entire learning community. 
Each leader teaches a different subject (English/Language Arts [ELA], Social Studies, and Science) at a different grade level (ranging from 6th through 8th grades).  Therefore, the benefits we experience through our individual Action Plans are easily transferable throughout our departments and grade levels via our common planning times and professional learning communities (PLCs).  The goal is that this process of personalizing learning will eventually extend to every student in our school. 
In an effort to make that happen, each leader has specific, personalized Action Plans that we will put into motion in our classrooms in the 2015-2016 school year.  Mr. Davidson’s plan centers around flipping the classroom experience in his ELA setting to create a balanced, self-paced approach.  His goal is to create a curriculum-infused, online-accessible video database for his 8th and 9th grade classes throughout the course of next school year.  Mrs. Shearer’s plan is to further instill student choice and voice in her classroom by allowing students to mold their own learning experiences through Project-Based Learning (PBL).  Mrs. Barnes’ plan is to collaborate with a network of other teacher leaders to assist her with her own venture into PBL and student choice. 
To start with more opportunities with student engagement, however, Mrs. Barnes is asking for classroom computers (Chromebooks) because she currently has none in her room and doesn’t have physical space in her classroom for desktop models.  These computers will be instrumental for personalizing student learning in a variety of ways, engaging students through access to technology. She is very interested in incorporating self-paced learning into her classroom but realized that the lack of technology would be a major hurdle.  Mrs. Shearer is asking for Chromebooks for students to research their projects.  She tried her hand at these projects this year and, in her reflection, found that one of the biggest hindrances to the completion of quality, student-made work was the lack of quality research.  Finally, Mr. Davidson is asking for video-capturing equipment and software to make the process of flipping his classroom as seamless as possible.  By flipping the classroom, Mr. Davidson hopes to provide an atmosphere of learning that is unhindered by any barriers: time, space, etc.  With a flipped model, the classroom will be accessible at any time by any student, allowing for a self-paced curriculum.  </t>
  </si>
  <si>
    <t xml:space="preserve">In regards to the allotted amount for our group ($2500), we decided to try to make it as equitable as possible (roughly $830/per teacher leader).  Also, we wanted to marry our items directly to our Action Plans.  Furthermore, we tried to focus on items that would benefit our individual classrooms, but that would also be accessible to other students and teachers in our building both next year and throughout the years to come. We envision an educational experience which will eventually be personalized and engaging, allows for student voice and choice, and affords each student an opportunity to approach the curriculum at their own pace.  
With that in mind, Mrs. Barnes desires to have several Chromebooks for use in her classroom. This will allow her to do some self-paced learning and PBL, with students working independently watching videos, researching and completing projects.  Mrs. Shearer also wants Chromebooks in order to aid in student research for her classroom Project-Based Learning endeavor.  Finally, Mr. Davidson wishes to have quality video-capturing products to assist in creating an online-database of Common Core-based videos for his ELA classes to help with creating a more balanced, 21st-century, self-paced approach.  </t>
  </si>
  <si>
    <t xml:space="preserve">Much like our reflection at the end of our Action Plan writing process, we will meet together at the end of the 2015-2016 school year to analyze and determine what impact, if any, these items attributed to the success of our action plans.  To help with this reflection, we will create a personalized rubric based off of professional readings and research regarding best practices.   Furthermore, we will use data from measurable student growth based on assessments that tie directly in with student-use of this technology.  
To be clear, we feel as if ALL of these items listed below will generate a positive, lasting impact on personalizing our students’ learning experiences.  </t>
  </si>
  <si>
    <t>1.) Eight (8) ASUS 13-inch HD Chromebooks (4 - Barnes, 4 - Shearer)
2.) One (1) Swivl Robotic Platform for Video
3.) One (1) GoPro HERO4 Silver
4.) One (1) EEEKit 8-in-1 Accessories Kit for GoPro
5.) One (1) Sony Movie Studio Platinum Suite 12
6.) One (1) Chromakey Green Screen Kit
7.) Twenty-two (22) additional ASUS 13-inch HD Chromebooks (11 - Barnes, 11 - Shearer)
8.) Four (4) Flip UltraHD Video Camera
9.) Four (4) SafCo Products StandUp Desks</t>
  </si>
  <si>
    <t>1265 Mt. Washington Rd.</t>
  </si>
  <si>
    <t xml:space="preserve">9502)477-6950 </t>
  </si>
  <si>
    <t xml:space="preserve">Taylorsville, KY </t>
  </si>
  <si>
    <t xml:space="preserve">Erin Tobbe </t>
  </si>
  <si>
    <t>Melissa Mallory</t>
  </si>
  <si>
    <t>Michelle Noel</t>
  </si>
  <si>
    <t>erin.tobbe@spencer.kyschools.us</t>
  </si>
  <si>
    <t>(502) 526-8333</t>
  </si>
  <si>
    <t>Spencer County Elementary is proposing an environmental shift to personalize and enhance our current learning spaces for students. With the purchase of classroom furniture and resources, we can further personalize the learning opportunities for our students. This grant will assist us as we strive to create inviting, safe, and comfortable personalized classrooms. 
We would start with a variety of seating options to create a more flexible learning environment.  This would include couches, high top tables, bean bag chairs, carpet squares, stools, etc. Not only would this make for a kid-friendly place to learn, but it would also allow for numerous grouping options and ease of interaction with a variety of peers. Students would not be limited to tables, desks and chairs; they would have choice. Students would be able to personalize their learning spaces based on their learning preferences. In addition, renovating our classrooms would also lend itself to having space for exploratory centers, learning labs, etc. as we optimize the learning environment.
There is a plethora of research which suggests that the physical conditions (seating, furnishings) of a classroom directly influence student engagement, attendance, and attitudes. What is more, the environment indicates adult expectations, whether positive or negative. When students see that the learning environment is catering to their preferences and needs, they will see the classroom as their space; a place where they want to be. We want to create a classroom that accounts for all learning styles and fosters a sense of community and belonging. 
How we would accomplish these changes is by restructuring our current classroom. Tables and desk would be limited (although we would want to leave this as an option for students as well) and in their place would be a softened environment with numerous work space options.  Again, students would choose where they wanted to learn and would be able to change their preferences throughout the day as the task changed.  In order for this shift to take place, however, we would need to purchase a variety of seating items.</t>
  </si>
  <si>
    <t xml:space="preserve">All of the items listed in this proposal will enhance student engagement and create an environment that will be conducive to personalized learning.  The individual action plans all focus on an emphasis in the area of personalized learning environment, which means stepping away from the traditional learning space and creating choices in the classroom that foster group/partner work, individual think and work space, and an environment that a variety of technology can be used.  Erin Tobbe, Michelle Noel, and Melissa Mallory will have blended classrooms that need space to foster a workshop environment.  The futons and tables will be used by students working on Kindles or Chromebooks.  For students that need an independent workspace they may want to sit in a bean bag chair or pull a carpet square to a more secluded area in the classroom.  Multiple copies of books allow students to participate in book studies as a group, this allows students are on the same reading level to engage in rich literature discussions and tasks.  </t>
  </si>
  <si>
    <t>As research has stated, the physical environment of a classroom directly influences student engagement, attendance, and attitudes.  Therefore, students given more choice and variety feel like the classroom environment is theirs, making them more comfortable and allowing more learning to take place.  By making a shift from the traditional seating to a flexible classroom environment we will ensure students are physically comfortable.  This will enable them to focus fully on learning and the concepts being taught.  To ensure the research holds true in our classrooms, our team will measure the impact of our purchased items on personalized learning in a variety of ways.  First, and foremost, we will regularly assess for mastery of the content.  We will assess through formative and summative assessments, as well as student-teacher conferences.  These assessments will ensure content is mastered.
In addition, we will also make engagement observations, as engagement through personalization is a primary focus of our choice of items.  By monitoring the level of engagement we can ensure focus, or when needed, guide students to make personalized learning environment choices that will ensure engagement. To aid students we will utilize task checklists or check points to guide students and hold them accountable for their flexible learning environment.  We will also conduct periodic surveys to get the opinions of our students and better meet their needs.  By measuring the impact regularly in these ways, we can and will ensure our purchased materials truly help us personalize the learning for all students.</t>
  </si>
  <si>
    <t>1-DHP Nola Futon Sofa Bed; black	16304074	Overstock.com	Noel 	184.98  (1priority)
1Mayline Bistro Bar-height 30-inch Round Table; black	13360688	Overstock.com	Noel 	219.99   (2priority)
Height-adjustable Laminate Round Activity Table; gray	17200520		Noel 	146.99    (3priority)
(5)Big Joe Bean Bag; black	552102965	Walmart.com	Noel 		195.00   (4priority)
10-Marius black stools	101.356.59	Ikea.com	Noel	 63.87 (5priority)
30 pack Neoplex Laptop Dry Erase Marker Board		Amazon.com	Noel 	31.80      (6priority)
Total for Noel					$842.63 
1-DHP Nola Futon Sofa Bed; black	16304074	Overstock.com	Tobbe	(2priority)	184.98 
30-Kindle Fire HDX 7 cases- Poetic Graph Grip Series		Amazon.com	Tobbe 	(1priority) 	316.41
30 pack Neoplex Laptop Dry Erase Marker Board		Amazon.com	Tobbe 	(3priority) 	31.80 
Alphabet Carpet Squares (by Carpets for Kids) 1’X1’		Amazon.com	Tobbe 	(4priority)	$117.09
I Can Read all-time Favorites 16 book box set		Amazon.com	Tobbe	(5priority)	38.82
Scholastic order (6priority)
Stink and Shark Sleepover- 6 book pack	#090882  	Scholastic.com	Tobbe 	5	20.00
Elephant &amp; Piggie 5 pack	#17k9      	Scholastic.com	Tobbe 	5	15.00
I Survived #1-#11 Pack	#26A9	Scholastic.com	Tobbe 	5	22.00
25 books for $25	#096483	Scholastic.com	Tobbe 	5	25.00
Pigeon Collection	#089959	Scholastic.com	Tobbe 	5	17.00
Spring Value Pack	#091377	Scholastic.com	Tobbe 	5	20.00
National Geographic Kids Weird But True Ripped from the Headlines	#60W10	Scholastic.com	Tobbe 	5	10.00
Total for Tobbe 					818.10
1-DHP Nola Futon Sofa Bed; black	16304074	Overstock.com 	Mallory 	(priority2)	184.98
Regency Bar High Lunchroom 36-inch (Beige)	13814320	Overstock.com 	Mallory 	(priority4)	160.99
Ultimate Sack:4 Kids Sacks black
Ultimatesack.com	Mallory 	(priority1)	317.00
RTR Kids Rugs--Calendar Kit Squares, set of 35	CFKK1350	Amazon.com 	Mallory 	(priority3)	129.95
Mallory Total					792.92
Grand Total 					2453.65
I will be glad to send a word document with the itemized chart- this live format would not let me attach the file.  Thank you.</t>
  </si>
  <si>
    <t>1029 Hwy 421 N</t>
  </si>
  <si>
    <t>502.255.7781</t>
  </si>
  <si>
    <t>Bedford, KY</t>
  </si>
  <si>
    <t>Matthew Wohlfarth</t>
  </si>
  <si>
    <t>Rene Craig</t>
  </si>
  <si>
    <t>Kyle Helton</t>
  </si>
  <si>
    <t>Tayra Crawford</t>
  </si>
  <si>
    <t>matthew.wohlfarth@trimble.kyschools.us</t>
  </si>
  <si>
    <t>812.801.1249</t>
  </si>
  <si>
    <t>Trimble County High School is in a rural, low-income, poverty stricken county. Consequently, the tax base and subsequent funding for innovation in the classroom is minimal; to say the least. The availability of supplemental funding through the mini-grant could make an immediate, significant impact in several classroom, exponentially impacting hundreds of students annually. 
The specific technology requested for the mini-grant will allow our students to take a more significant role in their education via personalized learning opportunities. Project- and Problem-based learning opportunities, enrichment availability, and tools for remediation, all made accessible according to the individual student’s needs and pacing, will be provided through the use of the technology requested through the mini-grant.</t>
  </si>
  <si>
    <t>Each teacher-leader at Trimble County High School has written an action plan that seeks to enhance individualized learning for all students in his/her classroom. However, the lack of funding for technology in our school system will hinder the aforementioned action plans, unless funding from the mini-grant is made available. With the injection of technology through the mini-grant, each teacher will be empowered to make an immediate impact in the personalized learning for countless students.</t>
  </si>
  <si>
    <t>Baseline data, through a variety of assessment formats, will measure the impact on personalized learning made available from the funding of technology with the mini-grant. Additionally, data from previous years will be compared to post-technology data, showing the impact of personalized learning opportunities.</t>
  </si>
  <si>
    <t>(4) Webcams
(4 user-licenses) Video editing software
(1) Professional-grade video recording camera with accessories (tripod, DVDs, etc.)
(1) Swivl 	@ 199.00 each 								
(2) Adjustable stand-up workstations (Amazon) @ 124.95 each 	(total of 249.90)
(3) N7 Pro 7” Quad Core Google Android 4.4 KitKat Tablets (Amazon) @ 49.99 each  (total of 149.97)
(3) Finite premium Cases Black (Amazon)  @ 7.99 each (total of 23.97)
(4) Norwood –double sided white dry erase 9 x 12 in, lapboards w/ xy axis  - pack of 24 @ 52.99 each 											        (total of 211.96 )
(3) Expo low order dry erase markers (12 pack) (Amazon)  @ 6.79 each 	(total of 20.37)</t>
  </si>
  <si>
    <t>Caverna Middle</t>
  </si>
  <si>
    <t>2278 South Dixie Hwy</t>
  </si>
  <si>
    <t>270-773-4665</t>
  </si>
  <si>
    <t>Horse Cave, KY</t>
  </si>
  <si>
    <t>Devonda Cronister</t>
  </si>
  <si>
    <t>Tim Gower</t>
  </si>
  <si>
    <t>Debbi Lindsey</t>
  </si>
  <si>
    <t>devonda.cronister@caverna.kyschools.us</t>
  </si>
  <si>
    <t>270-537-4639</t>
  </si>
  <si>
    <t xml:space="preserve">The grant is needed to support personalized learning to middle school students in grades 6-8.  The grant will help teacher leaders to implement kid-friendly practices in their classes.  By gaining the necessary supplies, teacher leaders will be able to make learning more meaningful and successful.  Students will be able to develop a presentation to present to students, parents and the community the process and what they have learned from the project.  Students will also be evaluated on the website and the instruction book that will be available for download from the website.  Money is needed to support the student voice and student choice movement within our schools.  Funds are severely limited (we are giving $100 classroom funds per year).  ELA classes will be participating in a self-paced classroom experience.  With Words Their Way and Mechanically Inclined being used to support individualized learning and student choice.  </t>
  </si>
  <si>
    <t xml:space="preserve"> Mrs. Cronister’s plan involves learner-driven learning where students  demonstrate ownership of their self-directed learning.  Student leaders plan, create, and implement meaningful lessons that incorporate the standards.  The grant will help the student leaders to make the lessons fun and provide a better learning experience.  Supplies will be used to improve the lessons and activities created by the student leaders.
Mr. Gower is doing a Hydroponic Garden.  His goal is to re-connect kids with nature and not only show them how plants are grown, but also show them that THEY can grow it themselves. We are offering a “hands on” learning experience to INSPIRE, EMPOWER, and EDUCATE students and the community on future vegetable growing 21st century technology.
The 6th/7th grade ELA classroom will be structured to introduce a self-paced learning environment. Perishable items that will be purchased by Mrs. Lindsey will be used to provide opportunities for students to immerse themselves in a classroom that is rich in individual choice and which will promote an environment where the written, read and spoken word is celebrated.  Students will be encouraged to identify words, phrases and/or sentences that intrigue them, marking them in text, sharing them with other students (on sentence strips).  Bean bags will be used to establish a “quiet reading area within the classroom”
</t>
  </si>
  <si>
    <t>Teacher leaders will know the impact of the grant on personalized learning by results of STAR testing, peer and self-assessments, student surveys, and overall scores on test in classes.   Student presentations will also guide student learning and help assess where students are</t>
  </si>
  <si>
    <t>Animoto (one third each)			$120 x3-= $360
Portable  Dry Erase Clipboard  Boxes 2 @ $24.52=$49.04
 Big Post Wall Pads $56.99 x 2=$113.98
Dry Erase Classroom Set of Whiteboards, Markers, and Erasers  Set of 12 $ 63.99 x3=$191.97
EXPO Markers Chisel $35.34 Dozen x 3 =$106.02
Retractable Highllighters Chisel $1.99 each (30)= $59.70
3 View Binders $9.81 x 3 = $29.43
3 Hole Binder Envelope $17.79 x 2  = $35.58
EZ Grader $8.99 x 2 = $17.98
Teacher Plan and Record Book  $14.99 x 2 = $29.98
Two Pocket Folders Box of 25 $12.53 x 2 =$ 25.06
Retractable pens $17.31 x 2 = $34.62
10 – Rock Wool Cubes from Towergarden.com        11.95/each                    119.50
1   - Ph Starter Kit from Towergarden.com                19.95/each	               19.50
3 – Tower Tonic Solutions from Towergarden.com  40.00/each		 120.00
2 - Grodan Delta 5.6 Rockwool Gro Blocks               195.00/each		 390.00
      3" X 3" X 4 Inch / 1 Case = 32 Strips (256 Blocks Total)
25 – Composition Notebooks (for journals)		   2.00/each		   50.00
Colored Flags
$5.72 x 10				$57.20
Color coding Labels
10.12 x 3				$30.36
Tops Easel Pads
$119.99				$119.99
Post-it Big Pads
$9.85 x 2				$19.60
16.79 x 2				$33.58
30.65 x 2				$61.30
White poster board
2 x 53.99				$107.98
Sentence Strips
5 x 9.99					$49.95
Chart Markers				$24.46
2 x 12.23
Bean Bags		
29.99 x 3				$90.00		
Thumb Dives
10 x $10.00				$100.00</t>
  </si>
  <si>
    <t>3888 Edmonton Road</t>
  </si>
  <si>
    <t xml:space="preserve">Tompkinsville / KY </t>
  </si>
  <si>
    <t>Keri Beth Turner</t>
  </si>
  <si>
    <t>Brandi Birge</t>
  </si>
  <si>
    <t>Debbie Burnett</t>
  </si>
  <si>
    <t>keri.turner@monroe.kyschools.us</t>
  </si>
  <si>
    <t xml:space="preserve">The grant is needed to personalize learning for students in first, third, fourth, and fifth grade classrooms.  The grant will benefit over 100 students and will allow them to make choices during literacy centers, cooperative group work, research, and various classroom projects.  The grant will also allow for purchase of seating choices that will allow teachers to personalize the classroom environment. The teacher leaders will use this grant to purchase items that will allow for student choice in their own classroom based on the needs of their specific students.  The grant is needed to help students have a voice and choice in their learning.  It allows each student to take ownership of his or her own learning. When students make choices and make real-world connections, learning becomes more student-centered and valuable to the student. With the help of this grant, the teacher leaders will use the materials to personalize learning.  In first grade, students will be able to choose literacy centers that utilize standard-based learning.  Students will be able to choose learning activities through use of IPads, and seating with various seating choices.  Third, fourth, and fifth grade students will be able to explore personalized learning through the use of Google classroom.  Science students in 3rd and 4th grades will use laptops and projectors to research projects and investigate science topics of their choice and interests.  Seating choices will also be available to meet the needs of all learners.  Each will be able to learn how he or she learns best.  </t>
  </si>
  <si>
    <t xml:space="preserve">Keri Beth Turner </t>
  </si>
  <si>
    <t>Caverna Independent</t>
  </si>
  <si>
    <t>2276 N Dixie Hwy</t>
  </si>
  <si>
    <t>270-773-2828</t>
  </si>
  <si>
    <t>Horse Cave</t>
  </si>
  <si>
    <t>Shannon Gosnell</t>
  </si>
  <si>
    <t>Brandi Matthews</t>
  </si>
  <si>
    <t>Tiffany Graves</t>
  </si>
  <si>
    <t>Krystal Gardner</t>
  </si>
  <si>
    <t>shannon.gosnell@caverna.kyschools.us</t>
  </si>
  <si>
    <t>270-308-5070</t>
  </si>
  <si>
    <t>We want to incorporate the blended learning approach in our classrooms. By incorporating more activities, organization, and strategies that incorporate 21st skills using technology, our students will be engaged in everyday instruction. This grant is needed because we are low income school, with all of students being provided free lunch, and we need to allow the students the ability to create real world applications. We are striving to create authentic learners by empowering them with the ability to personalize their learning.</t>
  </si>
  <si>
    <t>Our individual classroom goals is to create a classroom that is focused on the blended learning model of teaching. This will give the students more opportunities to lead the classroom and learn together. We will construct units that are focused on clear learning targets and state standards. The students will have a choice on different strategies and activities they will choose from.</t>
  </si>
  <si>
    <t>Krystal Gardner: Physical Education and Health
14.99 - 1 Ikea white magazine racks- 14.99 www.ikea.com
300.00 - 60 pedometers at 5.00 from www.walmart.com
104.80- 2.62 Koss KE5 Earbuds www.walmart.com
57.87 – Crayola Classroom Pack of coloring pencils www.walmart.com
35.92 – 12 pack classpack of kids scissors 2 (17.96) www.walmart.com
63.20 – Crayola Classroom Pack Markers www.walmart.com
169.95- Luxur Tablet Charging Station (1) https://www.schoolsin.com
746.73 - Total
Shannon Gosnell Social Studies Teacher
59.96 – 4 Ikea white magazine racks www.ikea.com
104.80- 40 Koss KE5 Earbuds 2.62 www.walmart.com
57.87 – Crayola Classroom Pack of coloring pencils www.walmart.com
63.20 – Crayola Classroom Pack Markers www.walmart.com
35.92 – 12 pack classpack of kids scissors 2 (17.96) www.walmart.com
339.90 Luxur Tablet Charging Station (2) 169.95 https://www.schoolsin.com
79.80- Insten 2A Universal USB Wall Home AC Charger 3.99 (20)
741.45- Total
Tiffany Graves- Family and Consumer Science Teacher
59.96 – 4 Ikea white magazine racks www.ikea.com
104.80- 40 Koss KE5 Earbuds 2.62 www.walmart.com
57.87 – Crayola Classroom Pack of coloring pencils www.walmart.com
63.20 – Crayola Classroom Pack Markers www.walmart.com
35.92 – 12 pack classpack of kids scissors 2 (17.96) www.walmart.com
339.90 Luxur Tablet Charging Station (2) 169.95 https://www.schoolsin.com
79.80- Insten 2A Universal USB Wall Home AC Charger 3.99 (20)
741.45- Total
Brandi Matthews- Science Teacher
59.96 – 4 Ikea white magazine racks www.ikea.com
104.80- 40 Koss KE5 Earbuds 2.62 www.walmart.com
57.87 – Crayola Classroom Pack of coloring pencils www.walmart.com
63.20 – Crayola Classroom Pack Markers www.walmart.com
35.92 – 12 pack classpack of kids scissors 2 (17.96) www.walmart.com
339.90 Luxur Tablet Charging Station (2) 169.95 https://www.schoolsin.com
79.80- Insten 2A Universal USB Wall Home AC Charger 3.99 (20)
741.45- Total</t>
  </si>
  <si>
    <t>Russell Springs Elementary</t>
  </si>
  <si>
    <t>1654 US 127</t>
  </si>
  <si>
    <t>270.866.3587</t>
  </si>
  <si>
    <t>Dena Flatt</t>
  </si>
  <si>
    <t>Andrea Irvin</t>
  </si>
  <si>
    <t>Lindsay Stephens</t>
  </si>
  <si>
    <t>Dena.Flatt@russell.kyschools.us</t>
  </si>
  <si>
    <t>270.866.0843</t>
  </si>
  <si>
    <t>The grant is needed to purchase IPAD minis for our classrooms in order to allow for  more personalized and blended  learning environments. The availability of IPADs  will impact student learning by allowing students to have access to research tools to enhance more inquiry,   increasing flexible opportunities to digitized educational programs and academic websites, and providing a more individualized, self-paced learning environment.  It will also provide opportunities for students to access their own data as they set goals and track progress.  Finally, increased access to digital tools will give students at Russell Springs Elementary to have opportunities to engage with more real world authentic audiences and information.   
Various uses across the grade levels of teacher leader classrooms could include:  use daily in a classroom center, or  across several centers providing increased opportunities for choice and voice for students as Teacher Leaders increase  use of  “must do, can do” framework to guide student work in a more personalized environment.  
 Student empowerment and 21st Century Skills such as independence and responsibility may increase with increased options for learning.  
These IPADs will provide more opportunities for higher order thinking, collaboration, communication, creativity and critical thinking as teachers will be able to target deeper learning as students move through rotations in a blended learning environment.  For example, some students could learn content in a subject area digitally,  and then work with teacher or group of students to apply this knowledge in various ways.  It will also provide opportunities for student to practice and increase fluency independently while other students work at with more rigorous tasks with teacher guidance.  Some teachers may use QR codes or other videos to share directions for various centers thus allowing for students to be more independent as teacher work with individual or small groups of students.  
Data could be tracked on IPads as well and then that information could be used as part of their Leadership/Data Notebooks and accessed for student-led parent conferences.</t>
  </si>
  <si>
    <t>As a district we feel we have less available technology for our students.  By increasing I PADs even by 2-3 in a classroom we feel that we can move more quickly toward a blended learning environment, engage students as digital natives, and provide multiple pathways for learning based on student needs.   In grade 1 this may be by scaffolding learning for those students who aren’t on grade level to understand what to do in a center, or open doorways for students above grade level to access websites that pique their curiosity or passions about subjects of their own interest.     In second grade, it provides multiple ways for students to communicate learning, work in centers, and move toward more student centered learning.  In fifth grade, more available technology will increase use of Socrative as a learning and communication tool, blogging as a communication and collaborative tool and engage less motivated students in other ways via technology.  Additionally they will be utilized as research tools for an inquiry-based projects, and also as a means of enriching student vocabulary with word applications.</t>
  </si>
  <si>
    <t xml:space="preserve"> We can track data to show student progress in content areas and mastering of standards.  We could; measure frequency of Student access to self-paced lessons as digital content from Discovery Ed is utilized to remediate or enrich students learning progression as needed and other web-based learning programs available in our district which may be underutilized.  We can complete student surveys or exit slips about how they like to learn and their attitudes about learning on digital devices.  If we feel that digital devices are engaging for less motivated students we can track work completion, homework, etc. as well as behavioral referrals for those students over time.  </t>
  </si>
  <si>
    <t xml:space="preserve"> Mini-IPADs (9)</t>
  </si>
  <si>
    <t>Gamaliel Elementary</t>
  </si>
  <si>
    <t>Monroe County</t>
  </si>
  <si>
    <t xml:space="preserve">320 Main Street </t>
  </si>
  <si>
    <t>270-457-2341</t>
  </si>
  <si>
    <t>Gamaliel, KY</t>
  </si>
  <si>
    <t>Jaime Pare</t>
  </si>
  <si>
    <t>Jolene Ford</t>
  </si>
  <si>
    <t>Brandi Plumlee</t>
  </si>
  <si>
    <t>jaime.pare@monroe.kyschools.us</t>
  </si>
  <si>
    <t>Future learners of GES will have the opportunity to participate in Project Based Learning through the work of this team.  This approach will result in high quality products or performance that show the results of an inquiry through applied knowledge and skills.  Products for project based learning could include presentations, artistic representations, speeches, posters, videos, apps, etc.  Our plan is to have project base learning in place by 2017 in grades 2nd – 5th.  However, we want to begin this next year by offering project based learning in three classrooms in three-four week long units, where students will have the opportunity to choose the direction of their learning.  
This grant is needed because our students are digital natives, yet our classrooms are not geared towards digital learning due to the lack of technology for it.  Having technology available and readily accessible for students, will allow teachers to personalize learning in ways that empower students, offering them choice and ownership for their learning while applying real world concepts. 
Real World Applications Classroom – This teacher wants to go to a more self paced/blended classroom where students in the fifth grade social studies class will work at their own pace throughout the units of instruction.  The teacher will video lessons for students to watch and provide students instructional packets that will lay out the curriculum/activities/assignments for the unit.  This will allow more personalized learning by providing them more choice while also providing students on higher levels the opportunity to move ahead.  The lesson will consist of a bellringer/flashback, 20 minutes for students to work on their individual assignments, whole group mini lesson, group activity and assessment.
Student Empowerment Classroom - This teacher wants to allow students to set-up an online blog.  Students will be able to show the blog to other grade levels in the school and share the information about the blog with parents and community members.  The blog will contain videos created by the students on book recommendations.  Students will post videos of reviews of various books and genres.  Students will be allowed to comment on the books and agree or disagree with the review.  
Digital Natives Classroom – This teacher wants to allow students to take charge of their own learning by using choice boards of activities to go along with units of study. Choice boards will include options of reading apps, fluency practice, and google classroom activities.  Units and skill practice will begin in a whole group setting.  Students will then have the opportunity to choose activities to further their knowledge form the choice boards.  Assessments will be given throughout to monitor growth.  The timeframe for these activities will be through the duration of the unit of study.   This teacher would be working with students in second grade.  Therefore, the choice boards may not have as large as a variety of options at the beginning.  She will begin small and build as students become more comfortable with this type of learning.</t>
  </si>
  <si>
    <t xml:space="preserve">Student engagement and performance on summative assessments will be used to monitor the impact of the personalized learning.  Our goal is to begin slowly implementing this idea and then carry over the idea of personalized project based units through other grade levels.  Teachers will provide professional development for other teachers in the school to share ideas and information on how it is working in their classroom.  Individual student performance will be recorded on data templates in all grade levels, and these results will be analyzed by the teacher, principal, and PLC groups.  Students will complete various assessments depending on the unit of study.  Assessments can include (but are not limited to) bell ringers, flashback activities, CMA assessments, Thinklink Discovery Education, project rubrics, extended responses, short answer questions, etc.  </t>
  </si>
  <si>
    <t>Kathy Taylor</t>
  </si>
  <si>
    <t>526 Indian Drive</t>
  </si>
  <si>
    <t>270-384-2751</t>
  </si>
  <si>
    <t>Columbia, KY</t>
  </si>
  <si>
    <t>Julie Brockman</t>
  </si>
  <si>
    <t xml:space="preserve">Keri Willis </t>
  </si>
  <si>
    <t xml:space="preserve">Chase Coffey </t>
  </si>
  <si>
    <t>Chritopher Lowe</t>
  </si>
  <si>
    <t>Julie.Brockman2@adair.kyschools.us</t>
  </si>
  <si>
    <t>270-634-0121</t>
  </si>
  <si>
    <t>(Julie Brockman &amp; Keri Willis) The grants purpose is to increase the personalized learning of Adair County High School Students.  This will be done through the purchase of five chrome books with appropriate software ($297.50 each vendor MCPC). These will be used as a tool for personalized learning through research, collaboration, and project based student directed activities.  Students will be empowered by having the opportunity to choose types of activities/research and have a voice in their learning experience.  
(Chis Lowe) This grant is needed because I feel that using books with purposeful themes will allow me to better student engagement and empowerment in the class.
(Chase Coffey) With this grant, I plan to purchase either iPad cases or calculators for my students. We will have a classroom set of iPads next year which will need to be protected and my students are also in need of new up-to-date calculators.</t>
  </si>
  <si>
    <t>(Julie Brockman &amp; Keri Willis) Our action plans are centered on student voice and choice.  The culminating event is a presentation given by the students about topic(s) they have researched.  Chromebooks are a necessity to researching, developing, and demonstrating an article, slideshow, model, and etc. for the project.  They will also use Google Docs to collaborate with each other. 
(Chris Lowe) This will allow me to better student's understandings of real-world applications within the classroom by applying themes of stories and poems to everyday life.
 (Chase Coffey) My goal is for students to use technology to take ownership of their learning. This grant will allow us to purchase and preserve these devices that will support student empowerment.</t>
  </si>
  <si>
    <t>(Julie Brockman &amp; Keri Willis)  We should see more informative and thorough projects because of the availability of resources (i.e. chrome books) in the classroom setting.  By students creating their own rubrics, working together, and peer analysis students should show growth and individualized learning. 
(Chris Lowe) I will measure this by student engagement and participation in discussions and other classroom activities revolving around the purchased items.
(Chase Coffey) As a team, we will monitor and reflect on changes in students disposition and academic achievement through the use of surveys and records.</t>
  </si>
  <si>
    <t>(Julie &amp; Keri) 
1.	5 Google Chrome books -$269.00 each  (Vendor MCPC)
2.	5 Software for the chrome books- $28.50 each (Vendor MCPC) 
(Chris Lowe) 
3.	The Norton Anthology of American Literature : ISBN 978-0-393-91310-1     77:50
          The Norton Anthology of American Literature : ISBN 978-0-393-91309-5             77.50
          The Norton Anthology of Poetry : ISBN 978-0-393-97920-6                                   80.00
          The Norton Anthology of Poetry : ISBN 978-0-393-92857-0                                   75.00
            I Am the Messenger: 9780375836671: Markus Zusak: Paperback $8.79/ 30 count                      263.70
     I also like the idea of having chalkboard paint.  I wouldn't mind some of that if funds    are good. 
(Chase Coffey)
4.	iPad cases                            ~$15-35 each/ Quantity 25
              Calculators                            ~$99-120 each
              Chalkboard wall paint         ~$10 /30 oz.</t>
  </si>
  <si>
    <t>2380 Hwy 22 East</t>
  </si>
  <si>
    <t>502-484-5701</t>
  </si>
  <si>
    <t>Owenton/Ky</t>
  </si>
  <si>
    <t>Mandy Wilson</t>
  </si>
  <si>
    <t>Marilou Stovall</t>
  </si>
  <si>
    <t>Jennifer Moore</t>
  </si>
  <si>
    <t>mandy.wilson@owen.kyschools.us</t>
  </si>
  <si>
    <t xml:space="preserve"> During this first year of being a part of the Communities of Practice, we have quickly seen how self paced lessons and technology based classrooms allow for differentiation, increase engagement, and give teachers more one on one time with students.  These things are beneficial to all students.  The main hurtle keeping us from being able to expose students to these methods of teaching is access to technology.  Our school currently has 2 computer labs and an iPad cart that are shared by all four grade levels in the school.  Being in a community with many students that come from low socioeconomic backgrounds means that not all students have or are able to bring a device of their own to school.  For these reasons, we are planning on purchasing HP Stream laptops with the mini-grant funds.  With the grant, each teacher participating in the Communities of Practice would be able to have four laptops for use in their classroom.  These laptops, along with available iPads or classroom computers, would make daily internet access for each of our classes a reality.  We chose a laptop so that students could, not just access the internet, but also be able to create documents.  We understand that students would still need to share the devices, but they could check the online classroom assignments, watch a video lesson, do research, or complete an assignment during their time with the laptop.  Sharing the available technology is a better option than not having the technology at all.  
 </t>
  </si>
  <si>
    <t>Our action plans include using the website Versal to create units and an online classroom, allowing students to delve into researching real world connections to scientific issues, and giving students the choice to learn at their own pace with a self paced classroom.  The limiting factor for our plans is access to technology.   The more technology in the students' hands, the more successful our plans can be.</t>
  </si>
  <si>
    <t xml:space="preserve">At the beginning of the school year, we plan to give students a survey to ask if they have reliable internet access or access to technology outside of school.  Those results can be used to show increased accessibility to technology and resources that may not be available in their homes.  Once we have had a chance to use the new technology and integrate our action plans into our curriculum, we hope to see increased student engagement and ownership of student's learning. The technology will help us greatly to increase personalized learning in the classroom. </t>
  </si>
  <si>
    <t>HP Stream Laptop - education series (12)</t>
  </si>
  <si>
    <t>2631 South Griffith Ave</t>
  </si>
  <si>
    <t>(270)686-1128</t>
  </si>
  <si>
    <t>Owensboro, KY</t>
  </si>
  <si>
    <t>Joshua Scherrer</t>
  </si>
  <si>
    <t>Wendi McLevaine</t>
  </si>
  <si>
    <t>Logan Walker</t>
  </si>
  <si>
    <t>joshua.scherrer@owensboro.kyschools.us</t>
  </si>
  <si>
    <t>(812)480-1950</t>
  </si>
  <si>
    <t>The three teacher leaders of Owensboro Middle School-South Campus plan on personalizing learning in our respective classrooms by providing technological resources that will further break down obstacles to collaboration, communication, critical thinking, and creativity. Logan Walker plans on integrating more robotics into his curriculum through the purchase of the VEX kit; Wendi McLevaine is going to streamline communication through the use of iPad minis connected to Google Classroom; and Joshua Scherrer will provide for fluid collaboration among students with the use of an AppleTV/projector setup.</t>
  </si>
  <si>
    <t>The VEX robotics kit will help further align curriculum in Walker’s class with national STEM curricula and will provide students with an opportunity to collaborate on a competitive robotics team. In McLevaine’s individual action plan, there is a focus on mobile, student-driven instruction, which can be best supported by the use of iPad minis that can be utilized with Google Classroom, can be incorporated for use with a Bluetooth keyboard (see case purchase), and can be used as a camera for multimedia projects. Scherrer’s individual action plan focuses on personalized learning and with that, students need a means to collaborate independently with little teacher intervention. By upgrading to an HDMI compatible projector and pairing the projector with an AppleTV, students will be able to wirelessly display the work on their MacBook Air quickly and simply. Additionally, the team is requesting post-it paper, which is generally not purchased as part of normal school supplies but is essential to design thinking and PBL.</t>
  </si>
  <si>
    <t>1. The impact of the VEX robotics purchase will be measured through the successful development of student programming applications that power and run the robot.
2. Student achievement on digitally-based projects will determine the impact the use of iPad minis had on learning.
3. The impact on an AppleTV on student collaboration will be measured by evaluating how efficiently and effectively students can demonstrate work/share ideas on-the-fly.</t>
  </si>
  <si>
    <t>1. iPad mini: $226.18~719.25 for 3 (on Amazon)
http://www.amazon.com/Apple-MD531LL-Wi-Fi-White-Silver/dp/B00746W9F2/ref=sr_1_1?s=electronics&amp;ie=UTF8&amp;qid=1430403879&amp;sr=1-1&amp;keywords=ipad+mini
2. iPad mini case: $16.99~$54.03 for 3 
http://www.amazon.com/BATTOP-Ultra-thin-Bluetooth-Keyboard-Cover/dp/B00J2NB31G/ref=sr_1_4?s=pc&amp;ie=UTF8&amp;qid=1430403652&amp;sr=1-4&amp;keywords=ipad+mini
SUBTOTAL: $773.28
3. VEX competition kit (robotics) $819.71
http://www.vexrobotics.com/vex/products/classroom-and-competition-kits/
SUBTOTAL: $819.71
4. HDMI Projector~$549 ($581.94 with tax)
http://www.epson.com/cgi-bin/Store/jsp/Product/UserReviews.do?BV_UseBVCookie=yes&amp;sku=V11H558020#0
5. Apple TV~$67.87 ($71.95)
http://www.amazon.com/Apple-TV-MD199LL-Current-Version/dp/B007I5JT4S/ref=sr_1_1?s=electronics&amp;ie=UTF8&amp;qid=1430422066&amp;sr=1-1&amp;keywords=apple+tv
6. 50 Foot HDMI Cable~$25.99 ($27.55)
http://www.amazon.com/Mediabridge-ULTRA-HDMI-Cable-Feet/dp/B0031TRZX2/ref=sr_1_7?s=electronics&amp;ie=UTF8&amp;qid=1430422138&amp;sr=1-7&amp;keywords=HDMI+cable
SUBTOTAL: $681.43
7. Post-it Paper (4 pack) $80.98~$171.68 for 2 four packs
http://www.amazon.com/Post--Easel-30-Inches-30-Sheets-4-Pads/dp/B000N4AI8M/ref=sr_1_1?ie=UTF8&amp;qid=1430704048&amp;sr=8-1&amp;keywords=Post-it+paper
SUBTOTAL: $171.68
TOTAL GRANT REQUEST: $2,446.10</t>
  </si>
  <si>
    <t>Cub Run Elementary</t>
  </si>
  <si>
    <t>Hart County</t>
  </si>
  <si>
    <t>170 East Gap Hill Rd.</t>
  </si>
  <si>
    <t>(270) 524-2925</t>
  </si>
  <si>
    <t>Cub Run, KY</t>
  </si>
  <si>
    <t>Shanna Smith</t>
  </si>
  <si>
    <t>Renee Defevers</t>
  </si>
  <si>
    <t>Angela Barbour</t>
  </si>
  <si>
    <t>shanna.smith@hart.kyschools.us</t>
  </si>
  <si>
    <t xml:space="preserve">This grant is needed to support a one-to-one initiative to promote personalized learning.  We hope to purchase iPad Mini’s, the IPEVO iZiggy and Interactive Whiteboard System to support what we are currently using for personalized instruction, such as www.Edmodo.com .   These tools would help us personalize and flip our classrooms more efficiently and in a more innovative manner.  The iPad Mini’s would help us establish a classroom environment that more closely resembles the one-on-one initiative we are striving for.  They will be used for both whole group and small group instruction and for peer-teaching and peer-tutoring with student-generated lessons.  </t>
  </si>
  <si>
    <t xml:space="preserve">The spending plan would allow us to achieve the above listed goals with personalized learning.  We would be spending money on 7 Mini iPads and cases, and one IPEVO iZiggy wireless document camera and one Interactive Whiteboard systems.  We are all utilizing personalized and flipped instruction in our current classrooms and hope to expand our students’ experiences through the use of a more one-to-one ratio with the iPads.  We hope to add to whole group, small group, and peer-teaching lessons with the use of the IPEVO iZiggy and Interactive Whiteboard System that we will share.  We hope these will provide for more student choice and student engagement throughout the personalization process.   </t>
  </si>
  <si>
    <t>We will measure the impact on personalized learning from our spending plan by having students and teachers complete reflections on Google Docs that we create.  This will allow for feedback and academic understanding with the tools we have purchased to directly measure impact on learning.  We are also going to assess student using www.studyisland.com and STAR Reading and Math assessments.</t>
  </si>
  <si>
    <t>1.) 7 Apple Mini iPad 2's ($279 each)=                       $1,953.00
2.) 1 IPEVO Interactive Whiteboard System=                $149.00
3.) 1 IPEVO iZiggy Wireless Document Camera=         $149.00
4.) 7 ITsavvy Griffin Turn folio (Flip cover for tablet,
      iPad mini 2) ($21.32 each)                                       $149.24
                                                                                    ________
                                     Total=                                     $2,400.24</t>
  </si>
  <si>
    <t>520 Taylorsville Rd</t>
  </si>
  <si>
    <t>502-477-3255</t>
  </si>
  <si>
    <t>Taylorsville, KY</t>
  </si>
  <si>
    <t>John Davisson</t>
  </si>
  <si>
    <t>LeAnn Day</t>
  </si>
  <si>
    <t>Kyle Board</t>
  </si>
  <si>
    <t>john.davisson@spencer.kyschools.us</t>
  </si>
  <si>
    <t>859-536-6699</t>
  </si>
  <si>
    <t xml:space="preserve">This grant will greatly benefit our students by providing more opportunity to utilize updated technology. Not every student has a personal device that will access the internet in class. Having a class set of iPads and an Apple TV would allow for more interactive lessons along with potentially allowing blended and flipped classroom settings to take place.   </t>
  </si>
  <si>
    <t>We are going to use the funds to purchase Apple TVs and iPads which will allow teachers to use blended and flipped classroom instruction.</t>
  </si>
  <si>
    <t>Using pre-assessment methods at the beginning of the year followed by summative assessment at the end of the school year will allow us to measure progress within our personalized learning plan.</t>
  </si>
  <si>
    <t>1. Apple TVs with HDMI cords (3)
2. iPad Minis (9)</t>
  </si>
  <si>
    <t>408 5th Street</t>
  </si>
  <si>
    <t>502-732-7080</t>
  </si>
  <si>
    <t>Carrollton, KY</t>
  </si>
  <si>
    <t>Christie Jones</t>
  </si>
  <si>
    <t>Michelle Hawkins</t>
  </si>
  <si>
    <t>Charla Walls</t>
  </si>
  <si>
    <t>christie.jones@carroll.kyschools.us</t>
  </si>
  <si>
    <t>Digital Native: The new devised encore pathway selection will allow students to follow their passion and choose what is right for them. We will introduce a new class to all 7th and 8th grade students. They will have a choice to sign up for the class if they are interested in computer programming. 
Real World: I will purchase 2 IPEVO wireless document cameras and 1 IPEVO wireless interactive whiteboard system. This allows for teacher demonstration with whole group and small group instruction as well as student presentation/discussion within small groups. PLTW will also purchase headphones with microphones. This allows students to have access to online tutorials without interrupting others.
Personalized:  I want to restructure my classroom to allow for self-paced learning. I see the benefits, but believe that my physical space has to change in order for the student’s mentality about learning to change. I do not what the standard desks. I want my classroom to be more appealing and comforting for the students, in order to make it successful.</t>
  </si>
  <si>
    <t xml:space="preserve">Overtime, we will see how student choice, along with self-paced and blended learning effect our students. We believe first that they will be more engaged, enthusiastic and self-motivated. Students will use online tutorials and video lessons. Students will move at their own pace. Teacher will document individual student progress within the program. Our hope is that they will not only learn our content, but that this will help them develop the skills needed to be successful in high school and to become College and Career Ready. </t>
  </si>
  <si>
    <t>Digital Natives:  To help students follow their passion and allow for student choice, we will restructure the encore schedule and introduce a computer programming class. For this class, we will need current programming software that is guided and self-paced. The pathway will be a yearlong class:
Tynker Programming 301   https://www.tynker.com/school/lesson-plan/show?id=5-programming-301 $399
Tynker Programming 302   https://www.tynker.com/school/lesson-plan/show?id=5-programming-301  $399
Real World Applications:
2 IPEVO Wireless document Cameras
1 IPEVO Wireless Interactive Whiteboard System
15 Headphones with microphones
Personalized Learning:
Therapy Balls (32)
Lounge Pillow (6-7)
Standing Desks (2-3)</t>
  </si>
  <si>
    <t>Kathryn Winn Primary</t>
  </si>
  <si>
    <t>Carroll County</t>
  </si>
  <si>
    <t>907 Hawkins Street</t>
  </si>
  <si>
    <t>(502)732-7090</t>
  </si>
  <si>
    <t>Raine Rogers</t>
  </si>
  <si>
    <t>Michele Long</t>
  </si>
  <si>
    <t>Lynn Stucker</t>
  </si>
  <si>
    <t>raine.rogers@carroll.kyschools.us</t>
  </si>
  <si>
    <t>(270)519-0447</t>
  </si>
  <si>
    <t xml:space="preserve">This grant is needed for all students at Kathryn Winn Primary to promote personalized learning and student leadership.  With this grant, our school would be able to provide students with more opportunities for voice and choice in their learning and learning environment.  This grant will provide us with the opportunity to purchase the materials necessary for students to make these personalized decisions.  The majority of the student population at Kathryn Winn do not have the opportunities at home for voice and choice.  We have a large population of students that are from a low socio-economic demographic.  With this grant we will be able to provide them with resources and strategies to take charge of their learning and their lives.  </t>
  </si>
  <si>
    <t xml:space="preserve">The funds from this grant will provide our teacher leaders with new technology and new resources for our classrooms.  The new technology will support our Digital Native Teacher Leader in implementing her action plan.  More technology will allow her to personalize student learning in music.  Our school’s Real World and Student Empowerment Teacher Leader’s will use these funds to create a personalized learning environment where students can choose their own working space. </t>
  </si>
  <si>
    <t>Our team is planning on measuring the impact of the purchased items by creating a student survey.  We plan to survey our students at the beginning of the school year and at the end of the school year to measure success of our classroom’s environmental changes.  Our Digital Native Teacher Leader is also planning on using the students’ performance assessments to measure the impact of her personalized learning.</t>
  </si>
  <si>
    <t>-iZiggiHD Wireless Document Camera  $159
-IPEVO Interactive Whiteboard  $149
-Lakeshore Colors of Nature Carpet for 30  $499
-3 Newco Kids Chevron Flip Sofa, Black and White (Walmart)  $60 ($180)
-Your Zone Flip Chair, Black (Walmart)  $99.00
-2 Hazelwood Home Funky Floor Lamp (Walmart)  $52.99 ($105)
-9-Compartment Organizer, Black (Walmart)  $45.58
-3 Essential Home 9 cube storage unit, espresso (K-mart)  $44.99 ($135)
-Lakeshore Giant Comfy Pillows, Set of 4  $269
-Office Star 3 Piece Metro Ottoman Set, Red (Target)  $234.99
-Lakeshore Classroom Carpet for 30  $479
-Gopher Exerfit Core Balance Discs, Set of 6  $139</t>
  </si>
  <si>
    <t xml:space="preserve">Raine Rogers </t>
  </si>
  <si>
    <t>Sturgis Elementary</t>
  </si>
  <si>
    <t>1101 N. Grant Street</t>
  </si>
  <si>
    <t>270-333-4088</t>
  </si>
  <si>
    <t>Sturgis, Ky</t>
  </si>
  <si>
    <t>Blair House</t>
  </si>
  <si>
    <t>Casey Robinson</t>
  </si>
  <si>
    <t>Katherine Willett</t>
  </si>
  <si>
    <t>blair.house@union.kyschools.us</t>
  </si>
  <si>
    <t>270-952-8184</t>
  </si>
  <si>
    <t xml:space="preserve">Technology will greatly affect students in all three domains of Personalized Learning.  Sturgis Elementary is in need of more technology to allow students the choice and the growth to enhance individual learning styles and engage students in overall learning experiences and/or opportunities.  In a digital world many students do not have access to computers outside the school setting this will empower more students to access and learn due to technology being more accessible.  </t>
  </si>
  <si>
    <t xml:space="preserve">Michelle Hall </t>
  </si>
  <si>
    <t>206 Reasor Avenue</t>
  </si>
  <si>
    <t>502-477-3339</t>
  </si>
  <si>
    <t>Taylorsville</t>
  </si>
  <si>
    <t>Natalie Mullins</t>
  </si>
  <si>
    <t>Joshua Seabolt</t>
  </si>
  <si>
    <t>Kay Pence</t>
  </si>
  <si>
    <t>natalie.mullins@spencer.kyschools.us</t>
  </si>
  <si>
    <t>502-594-9249</t>
  </si>
  <si>
    <t>Our cohesive goal is to transform our classrooms to self-paced with emphasis on student choice, use of technology, real-world application, and engaging physical environment.</t>
  </si>
  <si>
    <t>The students will have access to more technology and choice within instruction.  The teachers will be able to create more engaging instruction that will also allow for self-paced learning.</t>
  </si>
  <si>
    <t>We can track assessment data, as well as use survey results from parents and students.  Our goal is to be a model classroom for our colleagues.</t>
  </si>
  <si>
    <t>Each teacher has their own requests but are willing to share with each other and within the school.
Natalie Mullins would like:  
1. Demco Folding Tuff Duck Back Jack Chairs--21"x14"x22" in Navy color Item #Wf13591310, cost $52.99 ea.  (4 chairs requested); 
2. Logitech HD WebCam C615 w/Autofocus, cost $49.99 (1 webcam requested);  
3. Steel Series Siberia v2 Full-Size Gaming Headset in White, on Amazon for $49.99 (1 headset requested); 
4. iPad mini 3 16GB, $399.00 (1 iPad3 requested); 
5. IPEVO USB Supercharger Model # 5-148-2-8001, $59.00 (1 charger requested).
Joshua Seabolt would like: 
1. iPad Mini 16GB $225.93 http://www.amazon.com/Apple-MD531LL-Wi-Fi-White- Silver/dp/B00746W9F2/ref=sr_1_1?ie=UTF8&amp;qid=1431432104&amp;sr=8-1&amp;keywords=ipad+mini (1 iPad Mini requested); 
2. Targus Versavu Rotating Case and Stand for iPad mini, Red (THZ18301US) $17.99 http://www.amazon.com/Targus-Versavu-Rotating-Stand-THZ18301US/dp/B009EMFQ4A/ref=lp_6357689011_1_8/177-6775398-9701322?s=pc&amp;ie=UTF8&amp;qid=1431431826&amp;sr=1-8  (1 case and stand requested); 
3. iZiggi-HD Wireless Document Camera $159.00 http://www.ipevo.com/prods/IPEVO_iZiggi-_D_Wireless_Document_Camera_for_iPad_PC_and_Mac (1 doc camera requested);
4. IK Multimedia iRig Voice (blue) karaoke microphone for tablets 4 @ (35.32) $141.28 http://www.amazon.com/IK-Multimedia-karaoke-microphone-smartphones/dp/B00JJOBKYS/ref=sr_1_7?ie=UTF8&amp;qid=1431433436&amp;sr=8-7&amp;keywords=irig+mic (4 microphones requested);
5. Adapters for iPad and Microphone(MHE158 – Hosa 3.5mm TRRS – Slim 3.5mm TRRS) 2 @ (6.49) $12.98 http://www.sweetwater.com/store/detail/MHE158 (2 adapters and microphone requested); 
6. AirStash® A02 SD Card Flash Drive for iPad, iPhone, Android $59.99 http://www.amazon.com/AirStash%C2%AE-A02-iPhone-Android-included/dp/B00CT0BWHE/ref=sr_1_1?ie=UTF8&amp;qid=1431433155&amp;sr=8-1&amp;keywords=airstash (1flash card drive requested);
7. NearPod Year subscription - upgrade my existing account from Silver to Gold $120.00 http://www.nearpod.com/upgrade/?src=htmlapp&amp;alk=7589a0cb4ad516450f3dbd409db10490 (1 subscription requested)
8. Itunes Card $100.00 ($100.00 requested)
Kay Pence would like: 
1. iPad Mini – Walmart $239.00 (2 iPad minis requested); 
2. V7 Vantage Webcam 300 with built-in microphone – Walmart $10.33 (1 webcam requested); 
3. Kids Gear Wired Headphones For Kids – one of each color Blue, Green, Orange, Pink, Purple, Gray, found at Amazon for $19.99 each (6 headphone sets requested); 
4. Belkin Speaker and Headphone Splitter – Amazon $2.65 (6 speakers/splitters requested); 
5. USB Supercharger – ipevo $59.00 (2 chargers requested); 
6. $90.00 iTunes App card – Apple $90.00 ($90.00 requested)</t>
  </si>
  <si>
    <t>1400 North Jackson Hwy</t>
  </si>
  <si>
    <t>(270)5282-2271</t>
  </si>
  <si>
    <t>Hardyville, KY</t>
  </si>
  <si>
    <t>Vicki Thompson</t>
  </si>
  <si>
    <t>Chasity Price</t>
  </si>
  <si>
    <t>Shelly Carroll</t>
  </si>
  <si>
    <t>vicki.thompson@hart.kyschools.us</t>
  </si>
  <si>
    <t>(270)528-2320</t>
  </si>
  <si>
    <t xml:space="preserve">        The teacher leaders at Memorial School plan to evaluate the impact of the spending plan upon personalized learning by using a variety of formative and summative assessments, along with a student voice survey. To measure the effect of the spending plan on student academic achievement, teacher leaders will use student learning data from frequent formative assessments, pre and post classroom assessments, STAR reading and math scores, and prior/current K-PREP scores. Teacher leaders will meet at least twice during the school year to analyze student learning data and evaluate the impact of the spending plan upon student personalized learning. Teacher leaders will reflect upon the results and recommendations will be made to the action plans based upon the analysis of student learning data and student needs.
         In order to evaluate the impact of the spending plan upon the personalized learning environment, teacher leaders will administer a student voice survey. Students will reflect upon the learning environment and the incorporation of new technology, student choice, and self-paced learning. Students will be prompted to describe their feelings toward personalized learning and its impact upon their achievement. Students will also be prompted to make suggestions as to how to improve the personalized learning environment to better meet their needs. Teacher leaders will use the student reflections to modify action plans in order to positively impact student learning and achievement in the personalized classroom.
</t>
  </si>
  <si>
    <t>Union County</t>
  </si>
  <si>
    <t>4465 US 60</t>
  </si>
  <si>
    <t>Morganfield, KY</t>
  </si>
  <si>
    <t>Shawn Winders</t>
  </si>
  <si>
    <t>Lindsay McCall</t>
  </si>
  <si>
    <t>Brittany Riggs</t>
  </si>
  <si>
    <t>shawn.winders@union.kyschools.us</t>
  </si>
  <si>
    <t>270-952-3991</t>
  </si>
  <si>
    <t>When our Teacher Leaders started the Personalized Learning journey in October, one of our Teacher Leaders, Shawn Winders, was already flipping his classroom.  Our other two Teacher Leaders, Lindsay McCall and Brittany Riggs, were just being introduced to Personalized Learning.  However, through the Communities of Practice Learning Forums and visits from our Cognitive Coach, we have started the Personalized Learning journey.
Teacher Leaders discovered that to continue this journey in our classrooms we needed more student access to technology.  We are striving to allow students to be self-paced and personalize research on their own.  Having more computers would allow our students to have more freedom to individualize a project, do research as they need and also gain additional help on any content that the student is working toward.  Our desire is to personalize learning for our students as much as possible.  In order to make this a reality Teacher Leaders need access to more technology.  Upon entering our classrooms one should see personalized learning taking place through flipped, self-paced, and real world project based learning.  The work you will see in our classrooms will be students working at their own pace, designing their own projects, or looking up additional research information. This would allow us to truly make things more Kid Friendly.</t>
  </si>
  <si>
    <t xml:space="preserve"> All of our action plans focus on student success. They either focus on their educational successes or individual personal success within our classroom. We want students to have a voice in their education whether it be through technology, student empowerment or learning to apply what is learned in school to the real world. We understand the value of technology as a tool to reach all of those areas for our students. In order to truly personalize learning we need to ensure that our students have choice and have the ability to access necessary resources. In using our funds in the area of technology we know that the possibilities are endless with what our students can achieve and what we as educators can help our students achieve.</t>
  </si>
  <si>
    <t>In having more technology available, our students will be able to create better products and complete more specific and detailed topic research. One way we can measure the impact of these items is in comparing final student products. Another would be to track scores on assignments and assessments. We feel that student engagement will also increase through the technology availability. As we move toward this next step in personalized learning, we are confident that the impacts will be truly remarkable. We are excited to see what our students are capable of when we put their learning in their hands through a variety of media.</t>
  </si>
  <si>
    <t>Taylor County Elementary</t>
  </si>
  <si>
    <t>1100 Lebanon Avenue</t>
  </si>
  <si>
    <t>270-465-5691</t>
  </si>
  <si>
    <t xml:space="preserve">Campbellsville, KY </t>
  </si>
  <si>
    <t>Andrea Smith</t>
  </si>
  <si>
    <t>Shea Poff</t>
  </si>
  <si>
    <t>Marchetta Garrison</t>
  </si>
  <si>
    <t>andrea.smith@taylor.kyschools.us</t>
  </si>
  <si>
    <t>270-849-4766</t>
  </si>
  <si>
    <t>•	Who- Kindergarten, 3rd and 4th grade students at Taylor County Elementary School.
•	What- New technology to help incorporate personalized learning in our classrooms. 
•	Why- The personalized learning model supports our district’s vision of “The Wagon Wheel of Learning”. 
•	How- We will use self-paced instruction and project based learning to achieve our goals.</t>
  </si>
  <si>
    <t xml:space="preserve">We will use the funds to purchase Kindle Fires to support project Based Learning centers. These will be used to organize information, take photos, and foster independence in real world learning. We will purchase laptops and other accessories to support self-paced learning. We will use the laptops to incorporate Google Classroom in our student’s lessons. All other items will be used to manage student work in personalized learning. </t>
  </si>
  <si>
    <t xml:space="preserve">We will measure the impact of these items through teacher observations and our personal student growth goals which are assessed at various points throughout the year. </t>
  </si>
  <si>
    <t>1.	(6) Kindle Fire HDs http://www.amazon.com/Fire-HD-Display-Wi-Fi-GB/dp/B00KC6I06S/ref=sr_1_2?ie=UTF8&amp;qid=1431381803&amp;sr=8-2&amp;keywords=kindle+fire+hd 
2.	(2) Toshiba Satellite Radius 11L15W-B1120 Convertible Touchscreen Laptops http://www.amazon.com/Toshiba-Satellite-L15W-B1120-Convertible-Touchscreen/dp/B00REWQNXK/ref=sr_1_1?ie=UTF8&amp;qid=1431381942&amp;sr=8-1&amp;keywords=toshiba+satellite+radius+11+l15w-b1120
3.	 (1) IPevo Interactive Whiteboard http://www.ipevo.com/prods/IPEVO-IS-01-Interactive-Whiteboard-System
4.	(25) Headphones http://www.amazon.com/HeadGear-Foldable-Headphone-Headset-Playersp/dp/B00SLWZ2FM/ref=sr_1_28?ie=UTF8&amp;qid=1431374587&amp;sr=8-28&amp;keywords=headphones (If you can’t get those, then get these http://www.amazon.com/AngieTech-Headphones-Jack-Colors-Pack/dp/B00KBWGXKS/ref=sr_1_23?ie=UTF8&amp;qid=1431374085&amp;sr=8-23&amp;keywords=headphones
5.	(100) – Earbuds ZTEK White High Quality Earphones Earbuds EarPods 3.5mm with Remote and Mic for the iOS Devices and Android Devices - compatible with Apple iPhone 5S 5C 5 4S 4 3 iPad Air mini2 mini 4 3 2 iPod Touch 5th iPod Nano 7th 
6.	(3) Storage Organizers  Sterilite ClearView 3 Storage Drawer Organizer
7.	(6) Red Kindle Fire Cases http://www.amazon.com/Cellularvilla-Amazon-Kindle-Hybrid-Kickstand/dp/B00CYUGJ5Y/ref=sr_1_61?ie=UTF8&amp;qid=1431382956&amp;sr=8-61&amp;keywords=kindle+fire+hd+6+cases
8.	(2) Laptop sleeves for Toshiba Satellite Laptop http://www.amazon.com/AmazonBasics-NC1303151-11-6-Inch-Laptop-Sleeve/dp/B00CD8ADKO/ref=pd_sim_147_2?ie=UTF8&amp;refRID=180EKHAGAKV5WVH39FWX
9.	(2) Screen Protectors for Toshiba Laptops http://www.amazon.com/PcProfessional-Protector-Toshiba-radiation-microfiber/dp/B00PITEXG0/ref=pd_sim_147_3?ie=UTF8&amp;refRID=180EKHAGAKV5WVH39FWX
10.	(3) Wireless Mouse http://www.amazon.com/AmazonBasics-Wireless-Mouse-Receiver-Black/dp/B005EJH6Z4/ref=pd_sim_147_5?ie=UTF8&amp;refRID=180EKHAGAKV5WVH39FWX
11.	(2) VGA Dongle-Ableconn HDMI2VGAD Active HDMI to VGA Adapter Converter Dongle for Desktop PC/Notebook up to 1920x1200 / 1920x1080 - HDMI to VGA HD15 monitor
*If there is any money left over, please use it to purchase additional earbuds.*</t>
  </si>
  <si>
    <t xml:space="preserve">Andrea Smith </t>
  </si>
  <si>
    <t>755 Old Mulkey Road</t>
  </si>
  <si>
    <t>270-427-0348</t>
  </si>
  <si>
    <t>Tompkinsville, Kentucky</t>
  </si>
  <si>
    <t>Teresa Anderson</t>
  </si>
  <si>
    <t>Dawn Shaw</t>
  </si>
  <si>
    <t>Amanda Copass</t>
  </si>
  <si>
    <t>Paige Crowe</t>
  </si>
  <si>
    <t>teresa.anderson@monroe.kyschools.us</t>
  </si>
  <si>
    <t>Purpose/Objectives of Mini-Grant:  The CoP teacher leaders at MCHS feel this grant is needed to help students reach their academic success in classrooms.  This grant will help ensure that all students have equal opportunities for learning. The students in today’s classrooms are the individuals that this grant will directly help.  They are the reason we teach, and they should be the ones reaping the benefits.  The majority of students in today’s classrooms have cellular devices with internet access; however, there are a few in each class that do not.  I feel this grant would give those students equal opportunity to classroom success by purchasing a class set of Mini-IPads as well as other devices to help them complete assignments inside the classroom. These devices are imperative since Google Classroom is becoming highly popular and will help teachers keep up in today’s technology.  Students will be affected through the use of technology, social skills, one on one help, and self-worth at the tip of their fingers. 
English I and Honors English I (Teresa Anderson) I feel this grant is a necessity to assure that all students have equal opportunities for learning.  The majority of students in today’s classrooms have cellular devices with internet access; however, there are a few in my English I class that do not.  I feel this grant would give those students equal opportunity to classroom success by purchasing a class set of Mini-IPads to help them on assignments inside the classroom.  Social Studies (Dawn Shaw) The World History course at Monroe County High School would like to implement a blended learning classroom to enhance 21st Century skills and better prepare our students for the workforce and post-secondary learning environments.  In order to gather data on the type of personal technology devices, students have access to at school and at home, all freshmen (incoming sophomores) have completed a survey.  The data will determine the type of devices that will be more beneficial to students in my social studies classroom.  Math (Amanda Copass) This will help students learn technology skills as well as test taking strategies for EOC Algebra 2 and ACT.  Being able to see different representations of functions using the graphing calculator will help them to have a deeper understanding of the concepts covered in Algebra 2.  Hopefully, in the long run, more students will reach benchmark on ACT Math and Algebra 2 EOC by utilizing technology that is available to them. Band (Paige Crowe) Students will be able to record themselves individually for playing test and as a whole group to listen back for reflection.  This will improve each student’s ability to listen and self-reflect.  These will be set up in my office and back room so that the students can record when necessary.  These items will also be made available in the classroom; students can run them to record the class and later use in group reflections.  They would be a big part of my Google Classroom.</t>
  </si>
  <si>
    <t>2.	 Spending Plan: English I and Honors English I –I desire devices that are advantageous for students to reap the total benefits of education.  Allowing updated technology will introduce, motivate, and encourage students’ voice and choice through digital and visual media.  Students will engage in interactive videos and problem solving and become designers, taking ownership. This will bring personalized learning to students.  Social Studies Data reveals the Social Studies teacher would need at least three to five mini-IPads in the classroom for students to locate primary and secondary sources to aid them in completing projects.  I have spoken with guidance and learned that average class size for World History will be 28-32 students per class during the 2015-2016 school year.  These IPads would help them to stay on track to remain focused on the lesson.  My plan for the 2015-2016 is to develop and implement a self-paced, blended learning classroom.   Math - I would like to get some TI-84 calculators for students in Algebra 2.  These devices are very expensive, and every student can’t afford one.  I would love to purchase as many as possible to help those who need it most. This type of calculator would be very beneficial for my students and could be used for many years.   Band - The items I desire will also be used in media classes to record events that are happening inside the school and will be reported on during the Falcon News Broadcast.  This will be student led as well.</t>
  </si>
  <si>
    <t xml:space="preserve">3.	 Evaluation: Students can all work on internet assigned activities at the same time in the CoP Teacher Leader’s classrooms. Through student empowerment of learning and the gradual release of responsibility, students will become independent learners where their voice is heard and appreciated.   The impact of personalized learning will be measured through writing, multimedia, building and making sense of learning. </t>
  </si>
  <si>
    <t>4.	 Prioritized list of the items - The following items are desired by individual departments to access student learning.  English I – Mini IPads (3)   Social Studies – Mini IPads (2) and keypad (1) Math – TI-84 Calculators (3) Band – IPad along with other items that are listed below in chart, giving locations and cheapest prices of purchase.  These items are highest importance to least importance.  See chart below
Apple iPad mini 16GB Wi-Fi	 $      239.00 	http://www.walmart.com/ip/Apple-iPad-mini-16GB-Wi-Fi/33093101
Walmart #: 553457474	walmart.com
Apple iPad mini 16GB Wi-Fi	 $      239.00 	http://www.walmart.com/ip/Apple-iPad-mini-16GB-Wi-Fi/33093101
Walmart #: 553457474	walmart.com
Targus SafePORT Rugged Case Apple iPad mini	 $        28.85 	http://www.walmart.com/ip/Targus-SafePORT-Rugged-Case-Apple-iPad-mini-Black/23814323
Walmart #: 551320376	walmart.com
Targus SafePORT Rugged Case Apple iPad mini	 $        28.85 	http://www.walmart.com/ip/Targus-SafePORT-Rugged-Case-Apple-iPad-mini-Black/23814323
Walmart #: 551320376	walmart.com
iPad Mini Tripod Mount / iPad Mini Tripod Bracket	 $        48.95 	http://caddiebuddy.com/ipad-mini-tripod-mount-ipad-mini-tripod-bracket/
 	caddiebuddie.com
iPad Mini Tripod Mount / iPad Mini Tripod Bracket	 $        48.95 	http://caddiebuddy.com/ipad-mini-tripod-mount-ipad-mini-tripod-bracket/
 	caddiebuddie.com
Kodak TRP750 75" Heavy-Duty Tripod	 $        42.64 	http://www.walmart.com/ip/Kodak-TRP750-75-Heavy-Duty-Tripod/39991729
Walmart #: 553207209	walmart.com
Kodak TRP750 75" Heavy-Duty Tripod	 $        42.64 	http://www.walmart.com/ip/Kodak-TRP750-75-Heavy-Duty-Tripod/39991729
Walmart #: 553207209	walmart.com
IK Multimedia iLine Mono Output Adapter	 $        19.99 	http://www.walmart.com/ip/IK-Multimedia-iLine-Mono-Output-Adapter/27948999?action=product_interest&amp;action_type=title&amp;item_id=27948999&amp;placement_id=irs-8-b1&amp;strategy=SMT&amp;visitor_id=Kw_HjEEQ3oeyfkNIaIftYc&amp;category=&amp;client_guid=ecd4039c-092f-4e1d-8162-dc3b547eb98b&amp;customer_id_enc=&amp;config_id=8&amp;parent_item_id=41291045,27948999,28458510&amp;parent_anchor_item_id=27948999&amp;guid=7640b63b-e487-4fba-b37e-6420ad640913&amp;bucket_id=irsbucketdefault&amp;beacon_version=1.0.1&amp;findingMethod=p13n#about
 	walmart.com</t>
  </si>
  <si>
    <t>New Castle Elementary</t>
  </si>
  <si>
    <t>81 S. Property Rd.</t>
  </si>
  <si>
    <t>502-845-8650</t>
  </si>
  <si>
    <t>New Castle, KY</t>
  </si>
  <si>
    <t>Ashley Troxell</t>
  </si>
  <si>
    <t>Tammy Nash</t>
  </si>
  <si>
    <t>N/A</t>
  </si>
  <si>
    <t>ashley.troxell@henry.kyschools.us</t>
  </si>
  <si>
    <t>502-693-6826</t>
  </si>
  <si>
    <t xml:space="preserve">1.	This grant is needed for a few reasons. We want to provide more personalized learning in our classrooms with technology. Each of our classrooms only have about 3-4 computers and around 4-5 tablets that have limited access to items. We are starting blended and personalized learning but we need more computers and/or tablets in order to be successful at our implementation of these learning strategies. This will also give the students more choice to use technology or other resources. If we had more technology in our rooms, the students would be able to have more access to our instructional videos that we are creating and the educational apps. The videos and apps that we are going to use are part of our action plan for next year. Our goal is to be a 1:1 classroom with technology and this grant will help us reach that goal. </t>
  </si>
  <si>
    <t xml:space="preserve">2.	The proposed use of funds will help our group and individual action plans because we all want to include more technology in our classrooms to have a more blended learning environment and reach our goals for personalized learning. We are asking for laptops and tablets to help us facilitate personalized learning in our classrooms. With the technology that we have chosen, the students will have more voice and choice as they will be able to choose where they would like to work versus being anchored at desk tops. It also allows us to have different floor plans for our rooms so our rooms will be more accessible to more learning centers.  This will also help us reach our goals that we have on our action plans. </t>
  </si>
  <si>
    <t xml:space="preserve">3.	The impact that we are planning to see from the added technology can be measured in a couple of ways. The first way would be for student engagement. We will be able to physically see the students become more engaged with their learning. We will also be able to measure student success in a more efficient manner because the technology gives us real time scoring. We will also measure with their MAP growth scores throughout the year. </t>
  </si>
  <si>
    <t>Ashley Troxell would like to get (2) iPad minis
Apple® - iPad® mini 2 with Wi-Fi - 32GB - Silver/White
•	Model: ME280LL/A
•	SKU: 8881067
$349.99 (Best Buy Price)
-Tammy Nash would like to get (3) Hp Stream laptops. 
HP - Stream 11.6" Laptop - Intel Celeron - 2GB Memory - 32GB eMMC Solid State Drive - Horizon Blue ($199.99 Best Buy price)
•	Model: 11-d001dx
•	SKU: 9195102
-Tammy Nash (1) Hp Stream
 HP - Stream 13.3" Laptop - Intel Celeron - 2GB Memory - 32GB Flash Storage - Orchid Magenta/Tulip Purple/Lily Pink ($229.99 Best Buy Price)
•	Model: 13-c020nr
•	SKU: 1388015
*If there is any money left over in the budget, we would like to get an iTunes gift card for that amount so we can purchase apps for the devices.</t>
  </si>
  <si>
    <t>4464 HWY 60W</t>
  </si>
  <si>
    <t>270-389-4454</t>
  </si>
  <si>
    <t>Nathan Tanner</t>
  </si>
  <si>
    <t>Nathan Hedgepath</t>
  </si>
  <si>
    <t>Christopher McCool</t>
  </si>
  <si>
    <t>Kenneth Martin</t>
  </si>
  <si>
    <t>Nathan.Hedgepath@union.kyschools.us</t>
  </si>
  <si>
    <t>270-952-5624</t>
  </si>
  <si>
    <t>As individual Teacher Leaders, we have a diverse plan for personalization.  Whether it is student choice research, assessment choice or flipping a classroom, each of us has our own idea of what personalization means and how we are choosing to implement.  Whichever method each of us chooses, the need for technology is consistent.  Like most public schools, the needs of the school are sometimes outweighed by corporation budgetary constraints.  Newer or updated computer labs, while high on the wish list, seem to fall near the bottom of the budget.   Whether it will be having more devices for research in science or providing internet access to a student that may not have any at home, the extra resources will allow each of us to implement our classroom personalization more effectively.  By eliminating or reducing our access to technology issues, we will be able to focus more on student interaction, achievement and involvement.</t>
  </si>
  <si>
    <t>With only three computer labs in the school, it is sometimes difficult to schedule multiple classes in a lab for projects or research.  It becomes hard to manage your schedule when only two of your four classroom periods are able to get lab time.  What are you supposed to do with the other two classes?  Classroom iPads will allow those classes to continue with the lesson as scheduled and not fall behind other sections.  In our flipped classroom, having internet access for all outside of school will be challenging.  Whether it is a financial or service issue, having continuous internet service at home will always be a topic for concern for some students.   Being able to provide mobile technology within the classroom will allow those students to remove that barrier.  Science classes will no longer be restricted to the classroom or computer lab.  Teacher Leaders can take their classroom to the outdoor lab and engage the students in real world applications that might not be possible otherwise.  Having mobile technology will allow teachers to broaden their lesson plans and engage students with personalized learning activities that personalize the material for each individual student.</t>
  </si>
  <si>
    <t>The impact of our spending plan will be a two prong approach.  The first will be a comprehensive comparison of the type and success of assessments from previous years.  With the added technology, we envision a broader scope of assessment allowing the teacher to move away from the traditional paper/ pencil test.  The second will be a measure of student engagement with the content being personalized or targeted to individual students.  The personalization will allow students to move into a self-paced approach, previously not witnessed at our school.   With our technological world moving at the speed of light, student engagement and content delivery taking place on mobile devices is the future.    From early on, children today can manipulate a phone or tablet in some manner before reaching preschool.   This is how the children of today and tomorrow are learning and want to learn.  
The wanting to learn will translate into more student engagement, interaction and personalization.  Why not deliver the required content they need on a medium they cannot live without!</t>
  </si>
  <si>
    <t>1.	   Eight Mini I Pad’s - $2,400
2.	   Eight Otter Box’s - $600
3.	  Stylists- remainder of funds</t>
  </si>
  <si>
    <t>Metcalfe County</t>
  </si>
  <si>
    <t>206 Education Way</t>
  </si>
  <si>
    <t>270-432-2051</t>
  </si>
  <si>
    <t>Edmonton, KY</t>
  </si>
  <si>
    <t>Haley Martin</t>
  </si>
  <si>
    <t>Robin Hancock</t>
  </si>
  <si>
    <t>-</t>
  </si>
  <si>
    <t>haley.martin@metcalfe.kyschools.us</t>
  </si>
  <si>
    <t>270-579-2507</t>
  </si>
  <si>
    <t>Our plan includes using “Must Do/Can Do” lists embedded with interactive videos and activities. The purpose for this plan is to allow students to be self-paced in their learning, while being able to choose from a variety of online resources.  The students complete the activities that are given to them by the teacher and then get to choose websites and online activities to complete that correlate to the content they are learning.</t>
  </si>
  <si>
    <t>We will measure this impact in two ways-how many students choose to complete online activities per day and growth percentage from the pre to post tests.</t>
  </si>
  <si>
    <t>1.	Mini iPads (6) ($239 each)
2.	JVC HAR X300 High Quality Full-Size Headphone (14) ($12.78 each)
3.	Splitters (19) ($2.70 each) 
http://www.walmart.com/ip/Belkin-Speaker-and-Headphone-Splitter-White/17771333</t>
  </si>
  <si>
    <t>Haley Martin and Robin Hancock</t>
  </si>
  <si>
    <t>Adair County Elementary</t>
  </si>
  <si>
    <t>870 Indian Drive</t>
  </si>
  <si>
    <t>Amanda Webster</t>
  </si>
  <si>
    <t>Jane Reed</t>
  </si>
  <si>
    <t>Amy Walker</t>
  </si>
  <si>
    <t>amanda.webster@adair.kyschools.us</t>
  </si>
  <si>
    <t>Jane Reed (STEM Project):
Who: 4th Grade Students
What: Stem Materials
Why: I want to create an inquiry-based STEM curriculum that teaches my students thinking and reasoning skills needed for success.
How: Students will engage in relevant engineering challenges that empower them to problem solve, think creatively, address challenges and take ownership of the solutions they engineer. 
Amanda Webster (Google Apps for Education):
Who: 5th Grade Students 
What: Google Chromebooks
Why: I want to use Google Apps for Education to enhance my writing curriculum and enable students to improve their writing skills while collaborating with peers.
How: Students will engage in collaboration that will empower them to problem solve, think creatively, and take ownership of their writing skill level. 
Amy Walker (Blended Learning)
Who: 4th Grade Students
What: Google Chromebooks
Why: I want to use Chromebooks to create a blended classroom environment which enables students to have more class time participating in activities, games, and meaningful assignments.
How: Students will watch curriculum based videos both at home and using the Chromebooks to enrich their reading lessons.</t>
  </si>
  <si>
    <t>Jane Reed:
The funds will be used to purchase STEM materials that encourage my students to think outside the box and be risk takers. 
Amy Walker:
The funds will be used to purchase Chromebooks that will enable my students to participate in a blended learning environment.
Amanda Webster:
The funds will be used to purchase Chromebooks that will enable my students to collaborate with peers and improve their writing and language skills.</t>
  </si>
  <si>
    <t>Jane Reed:
The students will be successful in engaging in learning experiences that positively impact their attitudes about their abilities to engineer and learn from one another.
Amanda Webster
The students will be more engaged in the writing process, score higher on assessments, and simply enjoy writing more. This can be proven by student voice surveys and assessment grades.
Amy Walker
The students will be more engaged, score higher on assessments, and have more time to complete meaningful assignments.</t>
  </si>
  <si>
    <t>400 South College St</t>
  </si>
  <si>
    <t>270-586-3273</t>
  </si>
  <si>
    <t>Franklin, KY</t>
  </si>
  <si>
    <t>Abby Laster</t>
  </si>
  <si>
    <t>Lindsey Brown</t>
  </si>
  <si>
    <t>Simeon Brace</t>
  </si>
  <si>
    <t>Daniel King</t>
  </si>
  <si>
    <t>abby.laster@simpson.kyschools.us</t>
  </si>
  <si>
    <t>For our students to have a truly personalized learning experience, these resources will give our students the opportunity to become proficient in the state mandated standards.  This grant will directly impact day-to-day instruction contributing to innovative best practices, highly engaging lessons, classroom management, and academic achievement.  
We are eager to implement the innovative, real-world learning strategies that our team has been introduced to at the CoP Learning Forums.  These products will contribute to our journey in personalization. Our aim is to empower students, focusing on technology, and creating real-world learning experiences for our students.</t>
  </si>
  <si>
    <t>The 13 stream tables will be used in order to accomplish the Next Generation Science Standard HS-ESS2-5 “Plan and conduct an investigation of the properties of water and its effects on Earth materials and surface processes.”  These stream trays will be used three times per year.  This frequency of use would benefit classes by moving them closer to real world learning.  Real world learning for students in this instance is using the scientific method to answer a question such as, “what is the effect of slope on sediment erosion?”  Students would learn and use the scientific method to answer an Earth Science question but the scientific method would be applicable to many questions these students may have later in their lives.
Additionally, the microphone, web cam, and headphones will be utilized in order to create content based videos that students will view throughout their school year in a self-paced classroom.  This instructional practice is innovative, engaging, and involves all aspects of personalized learning: technology, real-world learning, and student empowerment. 
The additional supplies (art supplies, dry erase boards, Algebra tiles, project resources, etc.) will be used on a day to day basis in a variety of classrooms.  These supplies will contribute to engagement, critical thinking, and creativity.  Specifically, these supplies will empower students in allowing them to have a voice and choice in how they are learning the designated standards for that class.</t>
  </si>
  <si>
    <t>Teacher leaders will monitor the impact of the purchased items on personalized learning through observation, consistent application, frequency of use of the materials, as well as routine formative and summative assessments. Data from pre and post assessments will be utilized in order to measure growth and academic achievement.  Since these resources and materials will be new to the Teacher Leaders during the upcoming school year, the primary means for measuring the impact of personalized learning will be through weekly reflections and meetings amongst the Teacher Leaders.  We will continually be observing the engagement of our students as they utilize these resources.</t>
  </si>
  <si>
    <t>1.	Stream Tables (13)
http://www.teachersupplysource.com/product/61227/scott-resources-and-hubbard-scientific-stream-table-kit/?utm_source=TS-froogle_Product-Ads&amp;utm_medium=AmericanEducational&amp;utm_campaign=AEP3071&amp;gclid=CjwKEAjw1KGqBRC55bru-sa7zCcSJAAxsBf5sJy1H4RGUDuP1a3vbllQJmBX4VqJ9fJfUeK17kWjPhoCzVnw_wcB 
2.	Meter Sticks (9)
http://www.eaieducation.com/Product/531110/Wooden_Meter_Stick__Plain_Edge.aspx?utm_source=GoogleShopping&amp;utm_medium=GoogleShopping&amp;utm_campaign=GoogleShopping&amp;gclid=CjwKEAjw96aqBRDNhM6MtJfE-wYSJADiMfggjQDtxMoEq2ojfGqYInlP83tNZlBKZgH3V_koOyZ3UhoCC9Lw_wcB
3.	Audio-Technica AT2020USB PLUS Cardioid Condenser USB Microphone (1)
4.	Sennheiser HD6 Mix Headphones (1)
5.	 LOGITECH C920 WEBCAM (1)
6.	Name of product: “21st Century Math Projects – My Library! Volume 1 Bundle – 180 Products” (1)
www.TeachersPayTeachers.com
7.	Double-sided 9” x 12” graphboard, Item No. G0912-2x; Dry-erase boards only class set (includes 30 boards) (1)
www.DryErase.com (The Markerboard People)
8.	Expo Original Dry Erase Markers; Fine Point, Black, 1 Dozen (Item No. 901-84001BK) (12)
www.Quill.com
9.	Crayola Colored Pencils Classpack; 240/Box (Item No. 901-688024) (2)
www.Quill.com
10.	Algebra Tiles Student Set (Item No. 901-JV44417) (10)
www.Quill.com
11.	Westcott School Rulers; 12” Wood with Binder Holes (Item No. 901-10702Q) (27)
www.Quill.com
12.	Koss On-Ear KPH Headphones with In-Line Volume Control, KPH7W (10)
www.walmart.com
13.	Texas Instruments TI-30X IIS Scientific Calculator (5)
www.walmart.com
14.	School Smart Graph Paper with Chipboard Back, 8.5” x 11”, White, Pack of 500 (3)
www.walmart.com 
15.	Post-it super sticky easel pads (6 pack) (1)
http://www.staples.com/Post-it-Super-Sticky-30-inch-x-25-inch-Self-Stick-Easel/product_760951?cid=PS:GooglePLAs:760951&amp;ci_src=17588969&amp;ci_sku=760951&amp;KPID=760951&amp;kpid=760951&amp;gclid=CjwKEAjw7MuqBRC2nNacqJmIpT0SJABQXAOtYQL1NKiC_kEPqHD_4EjI0XaZLdGlOUG6liw4Hd1RLRoCS6_w_wcB
16.	Staples Power Extreme Electric Pencil Sharpener (1)
http://www.staples.com/Staples-Power-Extreme-Electric-Pencil-Sharpener-Heavy-Duty-Black/product_356332
17.	Bic Brightliner Highlighter (24 pack) (4)
http://www.staples.com/BIC-Brite-Liner-Highlighters-Assorted-Colors-Value-Pack-24-Pack/product_861425
18.	Crayola® Classpack® Washable Markers; Broad Point, Assorted Colors, 200/Box (1)
www.Quill.com
19.	BIC® Ultra Round Stic Grip™ Xtra Comfort Ballpoint Pen with Grip; Medium Point, Blue, 36/CT (1)
www.Quill.com
20.	The Great Gatsby novel (30 books—will take less if money is low)
http://www.thriftbooks.com/w/the-great-gatsby_f-scott-fitzgerald/246010/?isbn=0743273567&amp;mkwid=uccgj2WZ|dc&amp;pcrid=70112865312&amp;gclid=CjwKEAjwj9GqBRCRlPram97Xk3ESJADrN7Iev73JlKyQmJk2zjtji3-FBIe4GbqSChi-7Um0WfYz_hoCXlrw_wcB</t>
  </si>
  <si>
    <t>401 Walnut Street</t>
  </si>
  <si>
    <t>(270) 822-4462</t>
  </si>
  <si>
    <t>Uniontown/Kentucky</t>
  </si>
  <si>
    <t>Sherry King</t>
  </si>
  <si>
    <t>Amy Paris</t>
  </si>
  <si>
    <t>Krista Mills</t>
  </si>
  <si>
    <t>sherry.king@union.kyschools.us</t>
  </si>
  <si>
    <t>270-952-7706</t>
  </si>
  <si>
    <t xml:space="preserve">The grant is needed because technology plays an important role in personalized learning and our school has limited technology resources.  The money from this grant will provide Teacher Leaders in our school the opportunity to introduce students to technology tools that will help them now and in the future.  This will positively affect students because it will allow them to have the tools needed to create a more personalized learning environment.  By using the technology purchased, students will be able to work at their own pace, have student choice in topics that interest them, and participate in project based learning.  Students will use the Google Chrome books provided by the grant to collaborate with other students using Google Classroom and engage in learning activities that are meaningful to them.  This technology was chosen for students because Chrome books can be used in a variety of ways.  Therefore, the Chrome books will provide students with more choices on what and how they learn.  By providing students with more choices, there will be an increase in student motivation and student empowerment.  Overall, this will increase personalization and student learning.            </t>
  </si>
  <si>
    <t xml:space="preserve">The proposed funds will support individual and collective action plans because chrome books can be used for a wide variety of activities.  One Teacher Leader plans to use these chrome books to create a Google Classroom that will allow students to collaborate through discussions, complete assignments, and organize projects online.  Google classroom will also allow Teacher Leaders to communicate with students by posting announcements.  Other Teacher Leaders plan to use these chrome books during centers to provide students with choices when completing a Can Do/Must Do list.  Also, the chrome books will allow students to view/complete self-paced video lessons created by the Teacher Leaders.  Collectively, Teacher Leaders can use these chrome books to access the internet.  By accessing the internet, students have a way to complete a variety of learning activities and complete research for project based learning assignments.   </t>
  </si>
  <si>
    <t xml:space="preserve">We will know the impact of our spending plan on personalized learning by analyzing the results of our action plans.  The purpose of each action plan is to increase personalized learning in the classroom which can be done by using the technology provided by the grant.  Therefore, if the action plans are successful then we will see the impact of the spending plan.  Overall, a major goal of creating a personalized learning environment is to increase student learning and motivation.  As a result, teachers will be able to see the impact by measuring student growth using various types of assessments throughout the year.  Teachers will also be able to observe students to identify an increase in student motivation and student empowerment.     </t>
  </si>
  <si>
    <t xml:space="preserve">Amy Paris </t>
  </si>
  <si>
    <t>300 Ingram Avenue</t>
  </si>
  <si>
    <t>(270) 465-4431</t>
  </si>
  <si>
    <t>Kelli Bertram</t>
  </si>
  <si>
    <t>Sue Dillery</t>
  </si>
  <si>
    <t>Chastity Wilkins</t>
  </si>
  <si>
    <t>Casey Young</t>
  </si>
  <si>
    <t>casey.young@taylor.kyschools.us</t>
  </si>
  <si>
    <t>(606) 367-0581</t>
  </si>
  <si>
    <t>1409 South HWY 76</t>
  </si>
  <si>
    <t>270.866.6197</t>
  </si>
  <si>
    <t>Marsha Hart</t>
  </si>
  <si>
    <t>Becky Jo Johnson</t>
  </si>
  <si>
    <t>Nicki Terry</t>
  </si>
  <si>
    <t>Nicky Terry</t>
  </si>
  <si>
    <t>nicki.terry@russell.kyschools.us</t>
  </si>
  <si>
    <t>The purposes of our team’s personalized learning plans are begin to create classroom environments which will be conducive to personalize learning for our students. As teacher leaders at Salem we believe that students need opportunities for both choice and voice as they begin to learn in a personalized learning environment that is student-centered.  Based on an article about by Pernille who blogs,  “ Say personalized learning to most people and it conjures up classrooms where every child is doing their own thing and the teacher is furiously trying to maintain order and overview in an otherwise rule-free classroom.  Yet, this is not exactly what it is.    Instead, personalized learning to me means student voice and choice, where student input is used to create a personalized learning path that allows students room to explore their passions while exposing them to new things.”  Ripp goes on to say that the first steps are often through changing the way they sit.”  Students may learn in different ways and in different environments. We are applying for this grant because we need funds to help us make learning spaces more personalized for our students. The money would be used to make classroom environments more kid·FRIENDLy and comfortable for learning. Students will have a choice in the classroom environment as well.  Also, project based learning will be a focus to give students a voice in their learning.   Through small steps at first we believe that by changing classroom environments we will increase student empowerment in addition to the 7 Habits Training we have received, plan lessons that promote authentic learning through critical thinking, collaboration, communication, and  create opportunities for creativity as the rooms have configurations that allow for those chances by way of  varied learning spaces in the room based on student preferences and the needs of tasks.
We realize that in order for classrooms to be more student-centered that we need more than a different physical environment, but this will help us with that mind-shift as the rooms are more student-centered and have more flexible learning spaces.  Currently, our rooms have desks or tables that are static and some of the furniture needs will begin our journey.</t>
  </si>
  <si>
    <t xml:space="preserve">Materials will be purchased to enhance the classroom environment and support project based learning. Stability balls manufactured for primary classrooms will be used to help students’ attention span, and offer students a choice in traditional desk/chair seating arrangements. These will also be easily moved around the room to use in group and collaborative learning activities. Carpets, bean bag chairs and pillows will add a personalized learning space to the classrooms to give students a choice of where they can learn the best based on their preferences and type of tasks.  A classroom set of books will be the basis for project based learning in which students will use technology and other resources to complete projects that correlate with their learning styles.  Though all students will have the same set of books at this time the objective is for students to have opportunity to communicate in various ways both digitally and face to face through blogs, Today’s Meet, and various digital tools as district has increased availability of IPADs at our school.    </t>
  </si>
  <si>
    <t xml:space="preserve">The stability balls come with a survey for students to take about how the balls used for seating in different situations have impacted their learning and concentration abilities. The impact of the carpets, bean bag chairs and pillows on students’ learning can be measured by student motivation and enthusiasm in taking part in the reading centers within the classroom.  The more enthusiastic and intrinsically driven students are to participate in activities at the reading centers and math centers, the greater the success of the materials.  Additionally, the change in classroom environment will provide increased opportunities for student discourse and problem-solving.  </t>
  </si>
  <si>
    <t>30 Stability  Ball Seats www.wittfitt.com  - $857 (Shanan has the bid from company) 
Nicki Terryu
Wayfair.com Peking Handicraft Anchors Aweigh Wool Pillow  $36
Wayfair.com  Embroidered Pillow by Auburn Textile                $44.99  
Wayfair.com  Visions II Anchor Pillow by Trans-Ocean Rug    $49.99
Wayfair.com  Anchor Decorative Throw Pillow by E by Design  $16 each                                                                (Want 3 for a total of $48) 
Wayfair.com  Blue Bean Bag Chair by Bean Bag Boys $69.99
Wayfair.com  Red Bean Bag Chair by Bean Bag Boys $69.99
Scholastic.com Esperanza Rising novels $6.99 each (need 50 copies for total of abot $350)
Total 621.00
Becky Jo Johnson
1. Rug for class room http://www.walmart.com/ip/Carpets-for-Kids-Sunny-Day-Learn-Play-Rectangular-Rug/11187434
CAR9400 5x8 Sunny Day Learn and Play  KSS                  141.09
2. Wayfair.com -Big Joe Cuddle Bean Bag Chairs (2) red vinyl by comfort research 
http://www.wayfair.com/keyword.php?keyword=big+joe+bean+bag+chair&amp;ust=&amp;command=dosearch&amp;new_keyword_search=true      $60.00
3. Adaptivemall.com KoreKids wobble chairs 59.95 (6) blue (not dark blue)
360.00
Total for Becky Jo:  561.00</t>
  </si>
  <si>
    <t>West Point Independent</t>
  </si>
  <si>
    <t>209 North 13th Street</t>
  </si>
  <si>
    <t>(502)922-4797</t>
  </si>
  <si>
    <t>West Point, Ky</t>
  </si>
  <si>
    <t>Memory Jones</t>
  </si>
  <si>
    <t>Heather Hack</t>
  </si>
  <si>
    <t>Carrie Gupton</t>
  </si>
  <si>
    <t>carrie.gupton@westpoint.kyschools.us</t>
  </si>
  <si>
    <t>(270)789-8029</t>
  </si>
  <si>
    <t xml:space="preserve">At West Point Independent, we are fortunate to educate a wide variety of students.  As educators, we strive to provide rich opportunities to our students that they may not otherwise experience.  These opportunities are grounded in 21st century skills, real life applications, and college/career preparedness.  In our classrooms, we want to create lessons that will continue this journey of Personalized Learning through enhances student learning, increased student engagement, and, ultimately, prepare students to perform at the highest levels in society.  Though we want to move forward, we are often hindered by the poverty in our greater community.  Due to these impoverished circumstances, we are sometimes unable to provide all of the opportunities that we wish to afford for our students.  However, while we may have a lower socioeconomic status, we are blessed with a wealth of committed educators, staff, and parents who want the best for West Point Independent students.  The Personalized Learning opportunities that we wish to provide would allow our students to enhance their learning, to broaden their domain.   We hope to provide a 21st century learning environment for our students: replete with powerful technology that will enable students to connect with others across the world: an atmosphere of connectedness that would allow students to explore the greater global community with digital field trips, webquests, and Personalized Learning opportunities, catered to the passions of the individual child.  We would like to provide classrooms that are efficient in providing support for learning at ones’ own pace, benefiting students at all learning levels. Any opportunities granted will be sufficiently and gratefully utilized. </t>
  </si>
  <si>
    <t xml:space="preserve">If granted the opportunity to receive the items requested in this Personalized Learning Mini-Grant, West Point Independent will efficiently and collectively use the funds to further enhance our students’ learning environment.  Such action plans will include self-paced technological devices and lessons, individualized activities, and enriching real-world applicable lessons.  We plan to purchase the following items that will be used to support our individual action plans: SMARTboard software, interactive whiteboard systems (IWS) and an extender for the interactive pens, a wireless document camera that will connect to our current laptop and tablet items, and all-in-one wireless printers.  The instruction enhanced by these items will benefit all levels at the primary, intermediate, and middle grades.  Each teacher will have access to these items throughout the year to enhance all students learning and further the Personalized Learning journey of West Point Independent! </t>
  </si>
  <si>
    <t xml:space="preserve">The impact of our spending will increase student engagement and motivation.  We will gauge this progress through the documentation afforded through the use of our data notebooks.  Also, at the end of the 2015-2016 school year, a student survey will be conducted digitally that will assess student engagement and perception of yearly lessons and activities that surround our purchases.  In addition to this summative measure, West Point Independent Teacher Leaders will provide formative evaluation opportunities for students that will enable Teacher Leaders and students alike to modify the implementation of purchases and maximize the learning potential of each item.  Such formative evaluation measures include the following: Thumbs Up/Thumbs Down Recording, Reflective Paragraph/Sentence(s), and Smiley Face Rubrics: dependent on the grade level of students.  </t>
  </si>
  <si>
    <t>LeGrande Elementary</t>
  </si>
  <si>
    <t>70 LeGrande School Rd</t>
  </si>
  <si>
    <t>270-786-2746</t>
  </si>
  <si>
    <t>Horse Cave, Ky.</t>
  </si>
  <si>
    <t>Annette Jones</t>
  </si>
  <si>
    <t>Bethann Neville</t>
  </si>
  <si>
    <t>Adam Smith</t>
  </si>
  <si>
    <t>annette.jones@hart.kyschools.us</t>
  </si>
  <si>
    <t>270-528-1154</t>
  </si>
  <si>
    <t xml:space="preserve">LeGrande’s Kid-Friendly Team’s plan for expanding personalized learning in our school will begin with this project. Our purpose for this project is to increase student engagement inside and outside the classroom through refining our implementation of existing school technology and expanding student access to technology tools. Our team has built capacity for individualized instruction throughout the school year through expanding wireless network access and acquiring laptops/iPads to provide 1:1 or small group access for students in our homerooms. In order to refine and extend this implementation, we will be focusing in the 2015-16 school year on implementing the use of Microsoft’s OneNote and including additional student-centered workspaces in our classrooms. OneNote is a multi-platform collaboration and organization program that will allow increased interaction inside and outside the classroom between students and teachers. It may also factor into students building digital portfolios of their work for use in Leader in Me documentation. Using OneNote will also facilitate flipped instruction and asynchronous interaction by continuing our journey to largely paperless classrooms. Our use of OneNote will be powered and supported through the addition of teacher Surface tablets that allow for building lessons and responding to student work through the use of that software. Students will have access to OneNote on their devices and the teacher will be able to model use of the program through their existing interactive whiteboards by adding wireless mirroring capabilities to those systems. We are excited to be able to use the existing resources of KDE’s Office365 initiative along with these new tools in order to deepen our personalized learning implementation. We will also increase students’ engagement with their learning by creating a new student-centered workspace in each our classrooms through the use of Ipevo Interactive Whiteboard systems. These cost-effective systems will turn ordinary whiteboards and other flat surfaces into instant collaborative spaces where students can actively construct knowledge. These will complement our existing interactive whiteboards and allow for more students to be up and engaged with presenting/working simultaneously.   </t>
  </si>
  <si>
    <t>As stated in #1, the use of these funds will be to not only complement our existing technology, but to also promote student engagement through a more independent learning environment.  This grant will allow our teacher team to implement fully our ideas of blended learning through the use of OneNote and interactive whiteboards.  We feel that the students will be able to enhance their learning using student to student and student to teacher stations throughout the classroom setting.  We also feel that using the IPEVO interactive whiteboard system will allow small group instruction and more differentiated curriculum.  Collectively, our action plans specifically suggest that we, as a team, would like to be able to have students interact more with technology, thus, giving an increased amount of student growth and reflection throughout their learning process.</t>
  </si>
  <si>
    <t>We feel that by having this grant and being able to deepen our personalized learning environment, we will successfully see an increase in student achievement.  This will be measured in several ways.  First, we will use various means of formative assessment for student growth.  Using the OneNote and the one to one initiative for laptops/iPad will allow for students to increase their literacy skills inside as well as outside the classroom.  Second, by using the IPEVO, the student centered workspaces and collaborations between students can become a way of assessing student knowledge and growth.  Students can be measured on their knowledge of a concept within an unit by simply using this system to create their own understanding, thus undergoing formative or summative assessments.  Finally, students will be able to take, at their own pace, a summative assessment based on their own preparedness of a concept.  This data can also be analyzed to see if students have mastered the concepts being taught.</t>
  </si>
  <si>
    <t>(1.)  Surface 3 tablet-  (3)- $499.00 each -total of $1497.00
 (2.)  keyboard for Surface 3- (3)--150.00 each-total of $450.00
 (3.) IPEVO projector cameras- (3)--$149.00 each-total of $497.00
 (4.) Wireless Adapters for Computer/tablet interface-- (2)--$60.00 each--total of $120.00
 (5.) Air Server Software for Computer- (2)--$15.00 each--total of $30.00
Total Amount=  $2594.00</t>
  </si>
  <si>
    <t>Trimble County</t>
  </si>
  <si>
    <t>116 Wentworth Ave</t>
  </si>
  <si>
    <t>502-255-7361</t>
  </si>
  <si>
    <t>Alice Messer</t>
  </si>
  <si>
    <t>Kim Burch</t>
  </si>
  <si>
    <t>Crystal Harris</t>
  </si>
  <si>
    <t>alice.messer@trimble.kyschools.us</t>
  </si>
  <si>
    <t>As part of the CoP, we would like to move our classrooms to more of a self-paced style of learning. In order to do this, we need to provide access to technology and technological devices, especially for students that do not have access at home</t>
  </si>
  <si>
    <t>As teachers we are looking into laptops or notepads to use in our classrooms. This way we can use video lessons to teach out students. we also are looking into mobile smartboard projectors so that our students can become leaders in the classroom and teach small sections to the class.</t>
  </si>
  <si>
    <t>By allowing students to become self paced learners, it allows them to take the time and review lessons that they may have struggled with, or move ahead and not be bored stuck in a constant review. We can see the impact with the students on a daily basis as they grow with the technology and, hopefully, see a growth from year to year.</t>
  </si>
  <si>
    <t xml:space="preserve">1. IS-01 Interactive Whiteboard System (2) 149.00 2. Swivl Robot (1) $399.00 3. Verbatim 2GB USB drive (10) $6.66 4. HP Stream 11 Pro Notebook PC (8) (District offered price was $202.00) </t>
  </si>
  <si>
    <t>Kimberly Burch</t>
  </si>
  <si>
    <t>Tompkinsville Elementary</t>
  </si>
  <si>
    <t>420 Elementary School Rd</t>
  </si>
  <si>
    <t>270-487-6472</t>
  </si>
  <si>
    <t>Tompkinsville, KY</t>
  </si>
  <si>
    <t>Lindsey Clarkson</t>
  </si>
  <si>
    <t>Amands Carter</t>
  </si>
  <si>
    <t>Whittney Shaw</t>
  </si>
  <si>
    <t>lindsey.clarkson@monroe.kyschools.us</t>
  </si>
  <si>
    <t>270-427-6920</t>
  </si>
  <si>
    <t>Students are a product of their background, social atmosphere and personal experience; thus, all students learn and experience education differently. Therefore, students function at a wide variety of learning levels, possess varying attitudes about education, and respond to instructional strategies differently. In order for all learning styles to be met, educators must recognize these differences and accommodate teaching methods to meet the various levels of learning in the classroom. As the majority of our students are digital natives, we feel it is vital to implement technology within our lessons. Our team plans to personalize learning for all students so that every child, every day can reach their full potential in the learning process. We plan to do this by creating flipped lessons for our higher level learners, providing student choice, creating self-paced lessons, and using a must-do can-do approach.</t>
  </si>
  <si>
    <t xml:space="preserve">With our financial capabilities, our goal is to purchase as many mini iPads as possible with the money we have been allotted. Our group plans to share the mini iPads among the three of us. We would like to use any extra money to purchase mini iPad cases. We have very limited technology at our school and feel that our students would greatly benefit from the use of the iPads. Amanda, who is a Kindergarten teacher, would utilize the iPads to implement her action plan of using technology to give the kids the opportunity to do a must-do/can-do list. Whittney, who teaches 3rd grade, will use the iPads to support her flipped lessons and to differentiate her instruction. Lindsey, the 5th grade teacher, will use the iPads to support her implementation of flipped lessons into her classroom. </t>
  </si>
  <si>
    <t xml:space="preserve">These purchases significantly impact student learning by allowing to individualize lessons and deliver them electronically to our students. The iPads would give us the opportunity to create flipped lesson plans and allow us to deliver information in multiple formats. The impact will be evident when we begin to see the substantial gains and increased understanding our students gain when they engage in this type of learning. By purchasing iPads for each of our classrooms, students would get this opportunity at different grade levels, therefore making them increasingly familiar with this learning method. Utilizing apps, we will be able to personalize lessons for students of various levels of understanding; a direct impact on our endeavor to personalize learning. </t>
  </si>
  <si>
    <t>Cloverport Independent</t>
  </si>
  <si>
    <t>301 Poplar Street</t>
  </si>
  <si>
    <t>270-788-3388</t>
  </si>
  <si>
    <t>Cloverport, KY</t>
  </si>
  <si>
    <t>Rachel Moore</t>
  </si>
  <si>
    <t>Rebecca Lyles</t>
  </si>
  <si>
    <t>Not Applicable</t>
  </si>
  <si>
    <t>rachel.moore@cloverport.kyschools.us</t>
  </si>
  <si>
    <t>270-302-2929</t>
  </si>
  <si>
    <t>Every day at Cloverport Independent, we strive to create a unique, experiential, and sensory-rich environment through engaging instruction.  However, even as our personalized instruction progresses, something was missing...  That missing component was Personalized Physical Environment furniture.  At Cloverport, we want classrooms that don’t look like your “average, everyday” classroom!  We want opportunities for students, from special education students at the elementary school level to the self-paced social studies students at the middle school level, to engage in the kinesthetic and ergonomic comfort of levels and cushions and wobbly chairs that promote flexible grouping and avenues for students to expend additional energy.  We want a classroom that facilitates personalized instruction: allowing students from different academic, physical, and social levels to interact seamlessly among a variety of environmental options: selected by the students, for the students, based on their individual needs.  In a perfect, personalized world, our classrooms will feel inviting and student-friendly: where students are free to pursue their passions with open-minded curiosity, without the obstacles and impediments of the typical student desk and chair.
At Cloverport Independent, we have been tremendously blessed with technology.  However, as the old saying goes, “You don’t know what you don’t know.”  And, after three years of iPads, we have found that some supplemental technology items would help tremendously in amplifying the current use of our instruction with iPads.  First, as we move toward self-pacing in middle school social studies at Frederick Fraize Middle School, we would love to have a nice class set of heavy duty headphones.  Students have many videos (lessons, resources, etc.) that they have to watch in the self-paced units.  Having 20 headphones always available will allow students much more freedom with their work.  They won’t have to wait until someone is done with the ear buds.  It will also allow us to create more independent video lessons because now everyone in the class can have access to headphones.  In the classrooms of William Natcher Elementary, another need with the iPad technology is the availability of wireless keypads to give students the option to type using a traditional keyboard: opening up some personalized typing options for the “smaller hands” of elementary school students, who sometimes struggle using the iPad touchscreen keyboard.  We believe these two items will allow students to really take ownership of their learning through technology: affording more independent and personalized student progress.</t>
  </si>
  <si>
    <t>At the elementary level, funds will help create a more personalized physical environment and provide more choice for students.  Mrs. Lyles wants to purchase wobble chairs and squishy cushions so that her students can choose where they want to sit when they come to the classroom. The wireless keyboards will help provide more choice for learning activities on the iPads. As Mrs. Lyles moves toward blended learning in the classroom, a nice set of headphones will be a great asset for when students are accessing digital content.
For Mrs. Moore’s self-paced middle school social studies classroom, these funds will make the classroom even more inviting and student friendly. Mrs. Moore is hoping to create a space in which students feel welcome and comfortable.  I would like my classroom to look unique (not like your average classroom).  Currently, students are able to move around the room and work in different spaces.  This would be another space that students could use to work on self-paced lessons, work in small groups, and conference with the teacher.  These items will be used EVERY DAY in my classroom.  This year, we are down to one pair of earbuds this school year: only one pair that works. I would love to have a nice class set of heavy duty headphones. The headphones would provide further options for students to watch videos (lessons, resources, etc.) for the self-paced units and afford me the opportunity to create more digital lessons.</t>
  </si>
  <si>
    <t>We will measure the impact of the purchased items by giving our students a variety of formative and summative evaluation measures—and through a teacher reflection. The survey will ask students questions about the overall classroom environment, how they feel in the room, does the environment of the room impede or support learning, etc.  We will give the survey twice, once before the items are purchased and then again later in the school year after the items have been in use.  We will also utilize the “Plus/Delta” reflection for evidence of student input and ownership.  Our teacher reflections will be based on level of student engagement, student behavior, and amount of time spent on task. We will use these reflections to adjust classroom environments and drive future planning.</t>
  </si>
  <si>
    <t>208 Randolph Rd Lot 1</t>
  </si>
  <si>
    <t>Nikki Jolly</t>
  </si>
  <si>
    <t>Whitney Curd</t>
  </si>
  <si>
    <t>Shane Coffey</t>
  </si>
  <si>
    <t>nikki.jolly@metcalfe.kyschools.us</t>
  </si>
  <si>
    <t xml:space="preserve">             The teacher leader mini-grant can have a large impact on the way the Teacher Leaders at Metcalfe County Middle School move forward with student empowerment, personalized learning, and bringing technology into the classroom.  One important point that we have learned this year is the importance of allowing students to take control of their own learning.  They need the opportunity to explore and be creative on their own in the classroom.  With this being the day of technology, we have also learned the importance of having technology available for all of the students to use.  This grant can help more students have access to technology on a daily basis in our classrooms.  
         We have learned that our students are digital natives and that most have grown up with technology in their hands at a very young age.  Many can navigate devices beyond what many adults know; however, in our school district there are also students that financially cannot afford the technology of today.  This grant can allow for a more equal opportunity.  When students are told that they can use their own devices to research, students that do not have devices will have access to the Chrome books that this grant will allow us to purchase. 
          Our current technology to student ratio available for the school is very low.  There are only two laptop carts available in the library to sign up and share between the entire school building, and we do not have an entire classroom set of iPads.  Having new available technology in our classroom will allow us to plan for student voice and choice with technology always available at the students’ finger tips!  Instead of always wondering if we will be able to sign up and use technology that day, it will always be there and available to our students.
          Allowing students use of technology within the classroom enables students to become more self-reliant, to actively generate, obtain, manipulate, and display information.  When technology is used as a tool, students are put in the situation to design their goals and outcomes of products being produced.  Students feel a sense of accomplishment when using technology, furthering motivation and self-esteem amongst students.  Motivation is key to breaking down student knowledge and helping to find each student’s potential. Having technology in the classroom will empower students and make lessons, activities, and projects more resourceful and effective.</t>
  </si>
  <si>
    <t>Personalized Learning
	Learning to “let it go” and allow students to go out on their own and explore has been a part of our action plans.  We all want to give students more voice and choice.  However, this is the day of technology and allowing students to explore in this day and time means having the technology available to all students.  With personalized learning, it is important to have technology available for individual students for personalized projects.  Students enjoy using their own devices, but many students do not have their own technological device.  Having the technology available gives all students the ability to explore and everyone in the classroom has the same opportunities.
Empowerment                                                                                                       When empowering students, you must incorporate tools and strategies that enable motivation. Technology is a motivating tool. However, with limited technology, this type of motivation is almost impossible. Through purchasing Chrome books, all students will have technology readily available and therefore increasing student motivation and empowerment. When motivation is amongst students, the implementation of the "champion wall" will be fully executed.
Digital Natives                                                                                                                   Realizing that students are “digital natives” is an important part of moving forward in today’s educational system.  We must learn to let go of the traditional methods of teaching and embrace allowing students more choice in the way they want to learn.  Having technology available in the classroom allows for us to use more digital media in the classroom and in our methods of teaching.</t>
  </si>
  <si>
    <t xml:space="preserve">                 The use of technological devices will be a way to personalize learning and meet the needs of all students.  Since we are in the “technology age,’ students are driven to excel when working in technology.  As teachers, by providing devices, we can address 21st century skills and enhance student success.  Technology is the future and they need exposure to technology to succeed in many careers.  The impact of technology on our students goes far beyond research and projects.  It can also impact collaborative efforts, technical skills, and student motivation.  Technology-based tasks involve various duties, leading to situations where students need help and confide in another peer.  Although most students have a basic understanding of technology, those who are exposed several times throughout a week, will become quite comfortable in learning new tools that will support their assigned tasks/assignments.
	We will know the impact of our spending plan on the technology by the increased use of technology for projects in our classroom, the enhanced skills that students will have at the end of the year from being able to have technology readily available each day, and a student survey at the end of the year will allow students to voice how they have felt about the added technology to the classroom.  By implementing technology, we are allowing students to expand expectations of them selves and to help develop higher order thinking skills.
</t>
  </si>
  <si>
    <t>1)  HP Chromebook 14- New version (15 items)
2) Device management license to support each Chromebook purchased</t>
  </si>
  <si>
    <t>600 Rocket Lane</t>
  </si>
  <si>
    <t>Shelbyville,KY</t>
  </si>
  <si>
    <t>Adam Floyd</t>
  </si>
  <si>
    <t>Michelle Vogel</t>
  </si>
  <si>
    <t>Billy Korfhage</t>
  </si>
  <si>
    <t>adam.floyd@shelby.kyschools.us</t>
  </si>
  <si>
    <t xml:space="preserve">The mini-grant affords teachers in our COP a chance to evolve in to a more rounded 21st century learner and educator. The self-paced classroom ushers in a shared educational experience and will be the main focus for our group. Teachers will develop a stronger technology skill set, and will get more invaluable conferring time with the students in our rooms. The students will also develop their technology acumen as they share the educational setting with their teachers, and they too will benefit from the extra conferring time...gaining the more personalized classroom experience.  The East parental community will also share some excitement in seeing that their child is able to work in a classroom that promotes independent responsibility. 
The items listed in the grant will allow each COP educator to create cutting-edge assignments and a direction for how to set up a self-paced setting that inspires communal learning and cooperation. </t>
  </si>
  <si>
    <t xml:space="preserve">All 3 members of the COP here at East want to create a self-paced classroom that is centered around technology. The items listed in the grant will allow a smoother transition from our more "traditional" styles of teaching. 
Self-paced learning is our focus because we fully understand the changing landscape of learning. Students get more from an individualized instruction that moves at their comfort level, and they get more from conferring time. When teachers have a self-paced, more time is available for them to provide that precious one-on-one conferring.  
The furniture in the grant will give each COP member a class environment that is comfortable, functional, and establishes a sense of collegial atmosphere.  </t>
  </si>
  <si>
    <t xml:space="preserve">The NearPod subscription will allow the COP members to have a Learning Management system that helps organize assignments and content, promotes a self-paced environment where students get to make choices, and allows the teacher to store student data. This membership will provide unique cooperative assignments between teachers in the COP and students in their classes. By using the NearPod accounts, the COP teachers will be able to track student success and pace, and then work together in PLCs to determine what is working for each of us collectively.   </t>
  </si>
  <si>
    <t xml:space="preserve">Shelby County </t>
  </si>
  <si>
    <t>1701 Frankfort Road</t>
  </si>
  <si>
    <t>502-633-2344</t>
  </si>
  <si>
    <t>Shelbyville, KY</t>
  </si>
  <si>
    <t>Jennifer Lindemier</t>
  </si>
  <si>
    <t>Christi Mishio</t>
  </si>
  <si>
    <t>James Wampler</t>
  </si>
  <si>
    <t xml:space="preserve">Bart Roettger </t>
  </si>
  <si>
    <t xml:space="preserve">Jennifer Lindemier </t>
  </si>
  <si>
    <t xml:space="preserve">jennifer.lindemier@shelby.kyschools.us </t>
  </si>
  <si>
    <t>502-541-7926 cell 502-225-9305 home</t>
  </si>
  <si>
    <t xml:space="preserve">“If you have a child’s heart, you have his head.” –Flip Flippen  We want our classrooms to be student centered and kid friendly.  Cur classrooms have trust, respect and caring relationships with the students who walk through the doors, as well as other adults.  Students should walk into our classrooms, and know it is a safe place to learn. We want them to have more voice and choice in the activities. This can be as simple as where they want to sit for the class period. Classrooms should be brain friendly rooms that feel like home. If a room is decorated, and has a homelike feel they will open up to what is being taught. Students need to be free to move around, collaborate with peers, and work at their own pace in their own space. Traditional desks hinder a student centered environment, and were designed for the teacher centered classroom of years past. Children and adults need extensive mobility while learning and students will learn more if they can move from one area to another. The majority of our body weight is supported on only four square inches of bone, and sitting in hard chairs results in fatigue, discomfort and the frequent need for changes in posture. The other part of being friendly to student learning is focused towards the physical bodies of the students. Half of the Americans born in 2000 will have diabetes or pre-diabetes by 2020. The sedentary lifestyle that we encourage at school is slowly killing the students we are trying to serve. A recent study showed just by standing, students get 30% boost in blood flow to the brain. While we would love four new classrooms with a variety of furniture the team decided some flexible seating would be a start to meet the diverse needs of our students.  </t>
  </si>
  <si>
    <t xml:space="preserve">The team at Shelby County High School decided to split the money up equally among the four teachers. We all have a vision for our individual classrooms. Our classrooms are all different and unique to our content and our students. We decided as a team this was the easiest way to split the grant money. We got inspiration from each other, and some of our items are the same. We all agree that the furniture in our classrooms from the teacher centered classrooms of years ago is not meeting the needs of our students. They are stifled by the rigid one piece desks that 3 of us have in our rooms, and our rooms are not friendly for collaboration or technology. </t>
  </si>
  <si>
    <t xml:space="preserve">The classroom that gets the Cubii desk elliptical machines is a science classroom, and the teacher plans on evaluating the effectiveness of the Cubii from selecting students by monitoring test scores, participation and self awareness. The teacher who will be using nearpod is incorporating self paced learning into his class, and will use nearpod for individualized lessons and remediation.  The other two teachers are using furniture to transform their rooms into flexible work spaces for kids that center on the students. They will monitor student’s engagement and behavior versus previous years.  
 </t>
  </si>
  <si>
    <t>1) Cubbi desk elliptical machines (quantity 2) (Estimated cost for the pair $500.00) 
http://www.edutopia.org/blog/kinect-classroom-andrew-miller 
2) Kinect motion Controller (quantity 1)  (Estimated cost$149.99) 
http://www.theverge.com/2013/8/15/4623606/ubi-interactive-kinect-app-turns-projector-into-touchscreen 
3) Stay in place balls (quantity 8) (Estimated cost $36 per unit-for a total of $288) 
http://www.autism-products.com/StayN_Place_Ball_p/1318000.htm 
4) chairs with arms (quantity 3) (Estimated cost $75.99 per unit-for a total of $227.97) 
https://www.schooloutfitters.com/catalog/product_info/pfam_id/PFAM21839/products_id/PRO38551 
5) chairs without arms (quantity 3)  (Estimated cost $67.99 per unit-for a total of $203.97) 
https://www.schooloutfitters.com/catalog/product_family_info/cPath/CAT424_CAT660/pfam_id/PFAM21839 
6) stools (quantity 3)  (Estimated cost $55 per unit-for a total of $165.00) 
https://www.schooloutfitters.com/catalog/product_info/pfam_id/PFAM32192/products_id/PRO43494 
7) lapdesks (quantity 12) (Estimated cost $10 per unit-for a total of $120.00) 
http://www.walmart.com/ip/Student-Lap-Desk-Black/10927279 
8) Kidney tables (quantity 2) (Estimated cost $134.99 per unit-for a total of $269.98)  
SKU: NOR-RCEKD72C-OKBK 
https://www.schooloutfitters.com/catalog/product_info/pfam_id/PFAM34836/products_id/PRO46188?sc_cid=Google_NOR-RCEKD72C-OKBK&amp;adtype=pla&amp;kw=&amp;CAWELAID=320012570000001097&amp;CAGPSPN=pla 
9) couches (quantity 2) (Estimated cost $160.99 per unit-for a total of $321.98) 
Living Room Couch-Unassembled SKU: YOU-7086YR441 
https://www.schooloutfitters.com/catalog/product_info/pfam_id/PFAM9265/products_id/PRO23249 
10) nearpod (quantity 1) (Estimated cost $144 for a one year subscription) 
http://www.nearpod.com
11) 42 inch flat screen TV  (quantity 1) (Estimated cost $269.99 for an RCA TV) 
12) mount for the TV-3 way wall mount (quantity 1) (Estimated cost $16) 
13) rectangle shaped tables (quantity 2) (Estimated cost $98.88 per unit-for a total of $197.76) 
https://www.schooloutfitters.com/catalog/product_info/pfam_id/PFAM6903/products_id/PRO50891 
SKU: SFT-FS849RE3072-2140-SO-PK 
14)  rectangle shaped table (quantity 1) (Estimated cost $ 71.88) 
https://www.schooloutfitters.com/catalog/product_info/pfam_id/PFAM6903/products_id/PRO50882 
SKU: SFT-FS849RE2448-2140-SO-PK 
15) lamps (quantity 2)(Estimated cost $20.98 per unit-for a total of $41.96) 
http://www.lowes.com/pd_283404-56253-JP1-1138___?productId=3092147&amp;Ns=p_product_price|0&amp;pl=1&amp;Ntt=floor+lamps</t>
  </si>
  <si>
    <t>Simpson Elementary</t>
  </si>
  <si>
    <t>Simpson County</t>
  </si>
  <si>
    <t>721 Witt Road</t>
  </si>
  <si>
    <t>270-586-4414</t>
  </si>
  <si>
    <t>Franklin, Kentucky</t>
  </si>
  <si>
    <t>Stacy Graves</t>
  </si>
  <si>
    <t>Savannah Denning</t>
  </si>
  <si>
    <t>Jennifer Ogles</t>
  </si>
  <si>
    <t>stacy.graves@simpson.kyschools.us</t>
  </si>
  <si>
    <t>270-776-6819</t>
  </si>
  <si>
    <t>In year one, teachers will attend CoP training sessions to better learn about personalized learning.  Students will be empowered to choose their classroom environment/arrangement.  
In year two, teachers will continue attending CoP trainings to plan and implement personalized learning.  Teachers will continue to empower students to choose classroom environment/arrangement along with classroom jobs.  Students will begin to take ownership over their classroom instruction and learning activities.</t>
  </si>
  <si>
    <t>Teachers plan to purchase Chrome books for student self-pacing tasks, collaborative work with Google Classroom, and student empowerment over instructional and learning activities.</t>
  </si>
  <si>
    <t>STAR assessments, Learning Checks, Unit Common Assessments, K-Prep, formative assessments, checklists, DIBELS</t>
  </si>
  <si>
    <t>1.  4 GB Chrome Books  
       9 @ $269.00 each
2.  12-Outlet Home/Office Surge Protectors with 8-10 feet cord
      3 @ $21.00 each</t>
  </si>
  <si>
    <t>270 Cardinal Drive</t>
  </si>
  <si>
    <t>(502)845-8630</t>
  </si>
  <si>
    <t xml:space="preserve">Campbellsburg, KY </t>
  </si>
  <si>
    <t>Kevin Redmon</t>
  </si>
  <si>
    <t>Linda Hardin</t>
  </si>
  <si>
    <t>Sarah Rison</t>
  </si>
  <si>
    <t>kevin.redmon@henry.kyschools.us</t>
  </si>
  <si>
    <t xml:space="preserve">As a collaborative group of educators involved in the Communities of Practice, we would like to request this grant to receive 15 iPEVO Interactive Whiteboard Systems in order to create personalized learning environments that will enable students to collaborate in small group settings as they engage in inquiry based instructional practices.  These tools will allow us to transform our learning environments into spaces that will provide innovation centers that encourage students to engage in hands-on and minds-on learning as they build skill sets necessary for the success of next generation learners.  As we seek to transform our school learning communities into environments that are equipped with a multitude of resources designed for the benefit of our young learners, students will have access to the tools necessary to ensure individualized success.  Students will be able to use the iPEVO Interactive Whiteboard Systems to access: short videos designed to teach standards, apps that encourage in-depth exploration of content knowledge, online curriculum resources and collaborative working spaces established through the google classroom learning platform.  
As a member of the second grade team, Linda Hardin will work to personalize her classroom environment and incorporate real world applications by designing and implementing project based learning experiences in her classroom.  Students will use iPEVO Interactive Whiteboard Systems to transform her classroom into learning hubs of collaborative groups as they seek to unpack critical content that is necessary for solving real world problems.  Linda plans to design individualized learning videos that meet the needs students have identified as the necessary content they must master in order to progress toward their goal of completing the project based learning experience.
As a member of the third grade team, Sarah Rison has explicit plans for integrating the iPEVO Interactive Whiteboard Systems to meet the requests of her students to transform her classroom into an interactive space where they can gain exposure to personalized learning platforms in multiple subject areas.  Students will also have access to smart board technologies that will empower them with voice and choice as they use these tools to guide their own learning experiences.  Sarah is planning to collaborate with colleagues to design learning experiences that will encourage students to grow and develop at their own pace.
As a member of the fourth grade team, Kevin Redmon plans to use the iPEVO Interactive Whiteboard System to enhance his current personalized learning plan.  As students in Kevin's class utilize Chrome books to access self-paced lessons via google classroom, they will have access to the smart board technology to work in collaborative settings to further investigate math practices.  These tools, in combination with the current technology available, will equip students with the skill sets that are necessary to build independence and stamina as they work to master critical content standards.  
As members of a positive learning environment, we are dedicated to supporting our students as they grow and develop into critical, collaborative thinking partners who embrace inquiry and minds-on learning experiences.  </t>
  </si>
  <si>
    <t xml:space="preserve">We would like to use the funds allocated through this grant to purchase the following items:15 iPEVO Interactive Whiteboard Systems and 15 extender poles in order to mount systems ($20.00 each).  Our total estimated expenditures are $2550.00.  By allocating the funds to purchase these necessary materials, teachers involved in the Communities of Practice will have the tools necessary to design personalized and engaging learning environments that equip students with skill sets that are essential for next generation learners.  This will meet the common thread of individual and collective action plans by developing personalized learning spaces that enhance each teachers' current technological resources.  Students will have opportunities to collaborate in meaningful ways that will lead to deeper understanding and transfer of critical knowledge and skills.  </t>
  </si>
  <si>
    <t xml:space="preserve">Every team member involved in this collaborative learning experience will survey students on how these tools support their individual learning needs.  Survey data will be collected in the form of google docs, and surveys will be given at multiple times throughout the school year to determine effectiveness.  Changes regarding programs and resources provided to students may change based on student voice and choice.  Also, students will be able to demonstrate growth through data recorded in individual leadership binders.  Students will be able to track their progress through individualized monitoring tools; this will equip them with the opportunity to evaluate progress toward individual goals.  </t>
  </si>
  <si>
    <t xml:space="preserve">1. iPEVO Interactive Whiteboard Systems (15 x 150.00=2250.00)
2. 6 in. white fixed extension column through Creative Image technologies 211 Breighton Circle, Unit#8 Shelbyville, KY 40065 (15 at 18.44 each=276.60) </t>
  </si>
  <si>
    <t>Henry County</t>
  </si>
  <si>
    <t>1124 Eminence Road</t>
  </si>
  <si>
    <t>502-845-8660</t>
  </si>
  <si>
    <t>Courtney Guthrie</t>
  </si>
  <si>
    <t>Larisa McKinney</t>
  </si>
  <si>
    <t>Emily Dunston</t>
  </si>
  <si>
    <t>emily.dunston@henry.kyschools.us</t>
  </si>
  <si>
    <t>606-521-1088</t>
  </si>
  <si>
    <t xml:space="preserve">The purpose of our plan is to personalize learning for our students to provide students the opportunity to use technology to enhance our curriculum in all content areas.  This plan would benefit all 6th, 7th and 8th grade students at Henry County Middle School by providing opportunities for them to use technology to support self-paced instruction. In the past year, as teacher leaders, we have been exposed to a variety of strategies and tools that other teachers have been implementing in their self-paced instruction and have initiated personalized learning in our own classrooms.  Through this process, we have realized that there is a gap in the amount of technology that is needed for this to be successful.  We feel like this will have an immediate impact on student learning.  In our early attempts to personalize our classrooms we have already witnessed a positive change in the levels of rigor and engagement.  Students that would normally have to wait on other students can move ahead and students that need extra support can get it from us because we are no longer giving large group direct instruction.  </t>
  </si>
  <si>
    <t>Since all of our action plans involved students taking ownership of their learning we have decided collectively that we would like to begin the process of installing interactive whiteboards in every classroom.  Our principal has agreed to help fund this project after the initial investment from the grant.  The interactive whiteboards would provide opportunities for students who are digital natives to annotate exemplar work, engage in learning experiences collaboratively, get up and move around in the classroom, meet multiple intelligences, and interact with the curriculum in the classroom. 
We also would like to increase our inventory of devices for student use by ordering several new Chromebooks.  This would give more students the opportunity to use Study Island and Khan Academy and various other self-paced instructional platforms.  In our attempts to personalize our classrooms we have a shortage of headphones and splitters and would like to order more.  Students use headphones and splitters to, amongst other things, watch instructional videos, play learning games and simulations, and complete webquests.</t>
  </si>
  <si>
    <t xml:space="preserve">Qualitatively, we can measure the impact on student learning by examining engagement level through student voice, how much content is taught in a year for some students, perseverance of struggling students, enrichment opportunities for higher level students, project-based learning and real world application experiences.  Quantitatively, we can measure student growth by analyzing student grades and comparing failure rates. </t>
  </si>
  <si>
    <t>511 S Mart Street</t>
  </si>
  <si>
    <t>270-389-2611</t>
  </si>
  <si>
    <t>Morganfield/Ky</t>
  </si>
  <si>
    <t>Courtney Keeney</t>
  </si>
  <si>
    <t>Kelli Sprague</t>
  </si>
  <si>
    <t>Lindsey Wells</t>
  </si>
  <si>
    <t>courtney.keeney@union.kyschools.us</t>
  </si>
  <si>
    <t>270-635-2486</t>
  </si>
  <si>
    <t xml:space="preserve">1.	Students at MES are in desperate need of a different approach to learning. We are a school full of diverse needs. Our school has decided that personalized learning is the way to fully address the needs of each individual in our building. This grant is crucial to our beginning steps in the personalized learning process. We have very limited technology, two computer labs that are used to service the whole school and our tier three students, and the technology that we do have is out of date. In order to allow the students an individual learning experience, technology is imperative. Technology is currently a great motivator for student learning. A majority of our students are impoverished and do not have the means to supply their own technology. This grant would allow these students to learn skills needed to be successful in the 21st Century.  Additional technology in our building would also allow the teacher to become a facilitator rather than a traditional lecturer. This would allow our students the chance to learn in a variety of ways to better achieve their goals. We have begun the process of self-pacing in some of our classrooms, while the process itself presents challenges the main obstacle is our lack of technology. Students who are accelerating through the curriculum need the opportunity to learn on their own instead of being held back in order for the rest of the group to catch up. The awarding of this grant would mean our students could become self-motivated, self-accountable, and intentional learners. I am confident that some results of the implementation of more technology would be immediately positive. </t>
  </si>
  <si>
    <t xml:space="preserve">We are planning to purchase 8 chrome books with our grant money. We are steadfast in the belief that the lack of technology has kept us from fully implementing personalized learning across our building rather than in just a few classrooms. These chrome books will be tools in which our students have access to self-paced, real world, student voice, student choice, and project based learning that we could not provide without them. </t>
  </si>
  <si>
    <t xml:space="preserve">After we have implemented the chrome books we intend to compare NWEA scores among the classrooms that are using them to the classrooms that are not. We want to compare the scores of our self-paced rooms to our traditional classrooms. We are hoping that this data will convince the staff that personalized learning is the future for MES. We also plan to use the chrome books to accelerate the students through the curriculum. We will compare the scores of our Gifted/Talented students who are in self-paced rooms opposed to those who are not.  </t>
  </si>
  <si>
    <t xml:space="preserve">Courtney Keeney </t>
  </si>
  <si>
    <t>510 W. Byar</t>
  </si>
  <si>
    <t>(270) 686-1100</t>
  </si>
  <si>
    <t>Renee Beltcher</t>
  </si>
  <si>
    <t>Whitney Haynes</t>
  </si>
  <si>
    <t>Sarah Price</t>
  </si>
  <si>
    <t>sarah.price@owensboro.kyschools.us</t>
  </si>
  <si>
    <t>270.929.0681</t>
  </si>
  <si>
    <t xml:space="preserve">The teacher leaders at Newton Parrish want to provide more flexible learning spaces for students so that they may have more choice and voice in both where and how they learn best based on the tasks they are working.   We realize that to move toward a more personalized learning environment we must provide students a classroom environment that allows them to collaborate and communicate with each other as we provide more and more opportunities for student-centered activities in our classroom.  As part of the grant we conducted student surveys about how they like to learn with questions about where they like to sit, what configurations they like to learn in (individual, pairs, small group, or whole group), and under what conditions they like to learn in quiet spaces, etc.  We also asked these same questions based on how they like to learn in ELA, Math and Science.   We found that our present furniture (which was mainly desks and small tables with one small group table in the room) may not reflect our present teaching frameworks with Daily 5 ELA structures, Number Talks, Reading and Writing Workshops, Science hands-on, tinkering, and moving toward more student centered activities with Common Core Standards.    We concluded that if we want to teach increase opportunities for students to create, collaborate, communicate and think critically that our classroom physical structures must support that ability for students to group themselves as we move toward a more blended approach to learning with Can Do/Must Do agendas and student setting goals about their learning and how they might achieve that in the Leadership/Data Notebooks that we are currently developing in our classrooms.   Additionally, as a result of our student surveys and observations we realized that students had limited access to authentic texts and that many of them enjoyed reading and researching information from a variety of resources.  </t>
  </si>
  <si>
    <t xml:space="preserve">In all three classrooms we wanted students to have bins for their data notebooks; agendas for can do/must do lists, as well as self-selected books, and other materials that they could carry with them as they moved from various learning spaces around the room.  Currently each student has their desk but they aren’t easy to move.  We wanted the students to still have a place for their own learning materials that was just for them, but wanted them to be able to move freely with their materials about the room as tasks or personal preferences determined.  This same conclusion was drawn for our furniture needs as well.  Finally, we want to find a way to more authentic texts in the hands of students and our present school budget did not allow for buying those magazines.  As we move toward more authentic learning through project based learning we also believe these texts may provide schema for students to find current events that speak to their passions around problem-solving.  </t>
  </si>
  <si>
    <t xml:space="preserve">Student surveys about their own engagement; decreased transition time between tasks and blended learning rotations.   Increased scores on reading assessments such as DRA and MAP scores overall especially with an emphasis on growth as we are no longer teaching to the middle.  We hope compare off-task behaviors, behavior referrals, etc. to traditional classroom settings in our school to our more personalized environments.    Increased opportunities for collaboration and communication among peers based on formative assessments and teacher observations.    </t>
  </si>
  <si>
    <t>1. Items from Lakeshore (Classroom environment)
Connect and Store Book Bins 
6 for $29.50                                                         Total—90  bins $442.50
2. Seating Options:
Sarah:  Soft Seats from Lakeshore
6 for $55.00                                                       Total—6 seats for $55.00
Items from Wal-Mart (Classroom Environment)
Ozark Trail Folding Bag Chair @ $6.99 each
Green, Pink, Blue or Gray                                 Total--$41.94 for 6 chairs
Classic Garbaden Bean Bag  @ $26.00 each
Green, pink or purple polka dots or zebra pattern
                                                                  Total—6 bean bags for 156.00
Renee: 
6 Black Mobile Task Chairs   from Biz Chair           Total 539.94
Whitney:
6 -30" W x 48" L Rectangular Tables with Wheels from Biz Chair
                                          @79.99 each                  Total:   $420.00
3.  •	Magazine Subscriptions (Personalized Learning Reading Choices)
o	Sports Illustrated for Kids 
	$19.95 per subscription (12 issues)
	Total—18 subscriptions for $359
o	National Geographic for Kids
	$24.95 per subscription (10 issues)
	Total—18  subscriptions for $450.00
o	Boys Life 
	$24.00 per subscription (12 issues)
	Total—18  subscriptions for $432.00</t>
  </si>
  <si>
    <t>601 John J. Johnson Ave.</t>
  </si>
  <si>
    <t>(270) 586-7133</t>
  </si>
  <si>
    <t>Beth Parsons</t>
  </si>
  <si>
    <t>Dustin Cannon</t>
  </si>
  <si>
    <t>Missy West</t>
  </si>
  <si>
    <t>beth.parsons@simpson.kyschools.us</t>
  </si>
  <si>
    <t>(270)586-7133</t>
  </si>
  <si>
    <t>This grant is needed for Lincoln Elementary and the teachers in which
 are participating in the Personalized Learning Professional Development for many reasons. First, we are in need of additional 
 technology resources to truly implement self-pacing, blended learning, and filliped lessons in our classrooms. Second, this technology will assist in the differentiation of classroom lessons due to the ability to personalize each lesson to what the individual student needs in each subject area.</t>
  </si>
  <si>
    <t>Individual action plans include classroom growth based on the KPREP
and STARR data. It also supports the ability to move our tier three
students to a higher level or to close the educational gap that is currently
present. Our action plans which are monitored throughout the school
year will include but will not be limited to the area(s) of Math and Reading.
Both of these subject areas are areas which are targeted as areas of
need throughout our school building and district.</t>
  </si>
  <si>
    <t>Our team will measure the impact of the purchased items on personalize
learning by the use of formative and summative assessment techniques.
KPREP data will be utilized to show student growth before and after the
technology and personalized techniques are implemented. STARR
scores in both reading and math will also be monitored throughout the
school year to show the growth of the students as the technology is utilized.
Classroom, standard-centered assessments will also be used to measure the effectiveness of the current practices and techniques..</t>
  </si>
  <si>
    <t>3 Ipad2s minis at $239.00 each.
8 Google Chrome books (4GB) at $269.00 each
.
4 Google Chrome books (these are additional if we have money left over)
for $269.00 each.</t>
  </si>
  <si>
    <t xml:space="preserve">1706 Highland Avenue </t>
  </si>
  <si>
    <t>502-732-7075</t>
  </si>
  <si>
    <t>Misty Buchanan</t>
  </si>
  <si>
    <t>Duke Boles</t>
  </si>
  <si>
    <t>Tamara Cady</t>
  </si>
  <si>
    <t>tamara.cady@carroll.kyschools.us</t>
  </si>
  <si>
    <t>859-992-7280</t>
  </si>
  <si>
    <t>We are planning to restructure our classroom environment, and will need these funds to help purchase the materials that will help facilitate that.  Research that we have done indicates that a more relaxed atmosphere increases student engagement and achievement.  Duke would also like to have some kind of organizational tool to use for self-paced.  Misty has used a trial of Launch Interactives, and would like to purchase site licenses</t>
  </si>
  <si>
    <t>Our plans, overall include self-paced and environment, so our spending plan will include furnishing, organizers, and on-line program licensing.  These will support all of the individual and collective plans</t>
  </si>
  <si>
    <t>Compare assessment results from before and after implementation, increase the number of students' who are auto managing their learning, and an increase in the quantity and variety of literature students are reading independently</t>
  </si>
  <si>
    <t>322 General John Adair Drive</t>
  </si>
  <si>
    <t>270-384-5308</t>
  </si>
  <si>
    <t>Sarah Antle</t>
  </si>
  <si>
    <t>Kayla Stockton</t>
  </si>
  <si>
    <t>Katie Campbell</t>
  </si>
  <si>
    <t>sarah.antle@adair.kyschools.us</t>
  </si>
  <si>
    <t>270-566-1318</t>
  </si>
  <si>
    <t>Mrs. Antle discussed the need for more Chromebooks. Mrs. Antle has to share a cart with the other math teacher but do not have enough for every student to have one. She would like to design my class where we could all get on the computers two or three days a week and do an online curriculum such as Khan Academy or Accelerated Math. This would help me make my classroom more kid-friendly and more personalized for my learners. She also has a desire to go paperless. So, while Accelerated Math can be done off line, the paper is overwhelming. By having access to more computers she would be able to cut down on the use of paper, and scores will automatically be uploaded so that the students would be able to move on more quickly.
In Mrs. Stockton’s action plan she discussed self-paced learning and the challenges that she ran into with that. She did not have technology that was constantly available in her classroom, so the students did not get the full benefit and presentation of a self-paced classroom. She is a science teacher, and wishes to do more hands on labs that students may have a choice of completing It was always extremely difficult to get even a few Chromebooks for her class, even if she scheduled in advance.  These Chromebooks would help her classroom be more kid-friendly and personalized because students would be able to watch lessons online individually and move on as they mastered a concept without having to wait for other students. Also they would be able to keep up with their standards they have mastered using Google documents which would be more accessible with these devices. 
With the upcoming lesson plans and units (especially photography and graphic design) Mrs. Campbell would use the printer and mat cutter to display student artworks.  The quality of the printed image and framed artworks would enhance the display.  The students voice expressed in their artworks can be on display in the community. She plans to have an art showing at one or more of the businesses in the community.</t>
  </si>
  <si>
    <t>158 Col Casey Dr</t>
  </si>
  <si>
    <t>270-378-2120</t>
  </si>
  <si>
    <t>Columbia, Ky</t>
  </si>
  <si>
    <t>Julie Cowan</t>
  </si>
  <si>
    <t>Kelly Robertson</t>
  </si>
  <si>
    <t>Bridget Rowe</t>
  </si>
  <si>
    <t>julie.cowan@adair.kyschools.us</t>
  </si>
  <si>
    <t>1675 Leitchfield Road</t>
  </si>
  <si>
    <t>(270) 686-1030</t>
  </si>
  <si>
    <t>Lauren Coomes</t>
  </si>
  <si>
    <t>Christa Huskinsson</t>
  </si>
  <si>
    <t>Jeff Sorce</t>
  </si>
  <si>
    <t>lauren.coomes@owensboro.kyschools.us</t>
  </si>
  <si>
    <t>270.925.4819</t>
  </si>
  <si>
    <t xml:space="preserve">We  want to collect data on behavior based on less referrals for behavior.
Measure growth and achievement on MAP scores.
Collect student survey information about how they like to learn and reflection.
Teacher observation and data collection about motivation, late assignments, engagement, ability to work independently, set goals, and collaborate and communicate. </t>
  </si>
  <si>
    <t>Clear Creek Elelementary</t>
  </si>
  <si>
    <t>279 Chapel Hill Road</t>
  </si>
  <si>
    <t>502-633-3452</t>
  </si>
  <si>
    <t>Shelbyville</t>
  </si>
  <si>
    <t>Dan Edelen</t>
  </si>
  <si>
    <t xml:space="preserve">Eric Miracle </t>
  </si>
  <si>
    <t>Nancy Rigney</t>
  </si>
  <si>
    <t>daniel.edelen@shelby.kyschools.us</t>
  </si>
  <si>
    <t>We would like to get 10 24” television per classroom (4 for Edelen, 4 for Miracle, 3 for Rigney since her room is smaller) to work in small groups.  Combined with 11 Apple TV’s for each television and Nancy’s projector that is in the spending plan.  The purpose of these is to create small group settings in which students can share their work in a collaborative setting.  By sharing their work with each other, they can edit documents together, share ideas, and create presentations for project-based learning assessments, enrichments, and to share with other students and guests.  This will personalize their learning by creating individual and group presentations as well as personalizing documents to match their personality and creativity.  This grant is needed to assist with our area of need to add more engaging technology in our classrooms.  This will allow students a greater opportunity for collaboration and integration, which is a school based need.</t>
  </si>
  <si>
    <t>The items requested via this grant will assist the members of the CoP with the ability to personalize students learning.  Personalizing their learning will help engage students as well as assist with creativity and collaboration with each other.  These items will help equip our students for the 21st century as well as further their college and career readiness.  As teacher leaders we are leading the way for further integration of project-based learning and personalization for our students.</t>
  </si>
  <si>
    <t>An early component of measuring impact would be to use student surveys to see how engaged they are as well as evaluation of data on assessments.  Self-reflection would assist in the growth of student leaders and student empowerment by using real world applications and situations.   The impact will be measured by evaluating the results of the project-based learning rubric twice a year, once in the fall of 2015 and again in the spring of 2016.</t>
  </si>
  <si>
    <t>- 24" TVs with HDMI hookups(10). Item #: E245bv-FHD. Vender: Walmart. Teacher leader: Edelen. Priority . Price $1,299.90 ($129.99 Each) 
- Apple TVs(11). Item #: MD199LL/A. Vender: Amazon. Teacher Leader: Edelen. Priority: 2. Price: $703.67 ($67.93 Each)
- IS-01 Interactive Whiteboard System (1). Item #5-866-1-08-00. Vender: IPEVO. Teacher Leader: Edelen. Priority: 3. Price: $149.00
- Epson EX3220 SVGA 3LCD Projector (1). Item Number: V11H552020N. Vender: Colamco. Teacher Leader: Edelen. Priority: 4. Price: $340.91.</t>
  </si>
  <si>
    <t>Daniel Edelen</t>
  </si>
  <si>
    <t>Cartmell Elementary</t>
  </si>
  <si>
    <t>1708 Highland Avenue</t>
  </si>
  <si>
    <t>Kayla Webster</t>
  </si>
  <si>
    <t>Jessica Breeden</t>
  </si>
  <si>
    <t>Mamie Heveline</t>
  </si>
  <si>
    <t>kayla.webster@carroll.kyschools.us</t>
  </si>
  <si>
    <t xml:space="preserve">We are excited to advance the learning of our students at Cartmell Elementary. In order to do that we have decided we can use this grant to impact student learning by changing the environment, and giving students an engaging atmosphere to learn.  Our vision is to eliminate the traditional classroom setup by removing standard student desks. We will incorporate a variety of seating such as carpet squares, low tables, totes, saucer sleds, yoga balls, high tables, stools, crates, etc. We are choosing to implement alternative seating which will promote student choice and increase student engagement. We feel this will benefit our students because they will have ownership of the classroom by creating an environment in which they feel safe and comfortable. </t>
  </si>
  <si>
    <t xml:space="preserve">Our action plans for the 2015-2016 school year is to develop and implement self-paced learning in our classrooms. Alternative seating will allow the students to have an individualized space to work at his/her own pace. This will in turn increase student engagement and result in a high success rate for students. Our goal is to encourage students to view themselves as individual learners who are in control of their personal learning, instead of comparing themselves to their peers. This environment will also allow us to become the facilitator of the classroom and confer one on one with students, and work in small groups based on individual student needs. </t>
  </si>
  <si>
    <t>We will determine the impact of our spending plan by analyzing student data from surveys and unit plans. We are currently giving a survey to our class to determine what their idealistic classroom environment would be. We will use these results to design our classroom for next school year. We will also use data to compare our self-paced classrooms with alternative seating to those who have a traditional classroom that we collect in regular PLC meetings. At the end of each 9 weeks we will come together as a CoP team and reflect on the effectiveness of our personalized learning environments.</t>
  </si>
  <si>
    <t>Item	Quantity	Price	Website
High top Table	(6)	$50/each=$300	Amazon
Adjustable Stools	(18)	$36/each=$648	National Public Seating
Plastic Saucer	(12)	$82.24 for 12	Amazon
Yoga Ball	(9)	$10.85/each=$97.65	Amazon
Pool Noodles	(9)	$1/each=$9        Dollar Tree
Laundry Baskets	(6)	6 for $53.87	Wal-Mart
Clear File Hangers	(12)	15.99/3 pack=$191.88	Amazon
Futon	(3)	$124/each=$372	Wal-Mart
Storage Crates	(3)	$24/6 pack= $72	Wal-Mart
4 Person Foldable Camping Bench	(3)	$29 each= $87	Wal-Mart
Prime Product Rocker Chair Black	(6)	$55.73 each=334.38	Wal-Mart
Foldable camping chairs	(12)	$10 each= $120	Amazon
Total		$2,368.02	
***We are under budget and looking for more creative ideas. If someone else has something we don't that is within our budget please add it to our list. Thank you!</t>
  </si>
  <si>
    <t>Campbellsville Elementary</t>
  </si>
  <si>
    <t xml:space="preserve">315 Roberts Rd. </t>
  </si>
  <si>
    <t>Campbellsville/Ky</t>
  </si>
  <si>
    <t>Hannah Jones</t>
  </si>
  <si>
    <t>Zach Lewis</t>
  </si>
  <si>
    <t>Nikki Price</t>
  </si>
  <si>
    <t>hannah.jones@cville.kyschools.us</t>
  </si>
  <si>
    <t>270-403-2935</t>
  </si>
  <si>
    <t>The grant is greatly needed at CES in order to improve the access our students have to technology. Gaining the technology would allow us to provide all students within our classrooms to improved personalized learning opportunities. The results of this grant would allow us to gain access to new, exciting ways of demonstrating student knowledge in a personalized way. The grant will affect students in Kindergarten, 1st Grade, 2nd Grade, and 3rd Grade. Students will be allowed to utilize the technology daily as we execute action plans that incorporate personalized learning in the classroom. Whether it is through research, self-paced units, or must-do/can-do plans, students will be gaining educational opportunities that would not have otherwise been available to them. We are excited to gain this new technology and look forward to re-vamping the way we teach in order to educate our students in ways we haven’t been able to before. We are thrilled to be able to seek out new ways to empower our students to be successful no matter what level of knowledge they possess.</t>
  </si>
  <si>
    <t xml:space="preserve">The proposed funds will support each of our collective action plans through the use of technology to personalize learning for all students. In the third grade classroom, the technology will allow for students to participate in self-paced lessons. The technology is greatly needed in order to carry out the action plans outlined for Mrs. Jones and allow the students to have access to sites such as edpuzzle, educanon, and learnzillion to access the required content at their own pace. In the second grade classroom, the iPad minis will allow Mr. Lewis to allow his students to be able to research cultures, look up geographical locations, and landmarks for their Flat Stanley projects. Mr. Lewis will also utilize the technology to aid in the successful completion of Must-Do/Can-Do tasks. In kindergarten the technology we will gain will assist in allowing students to have choice and complete must-do/can-do personalized learning opportunities with Mrs. Price as she delivers differentiated lessons for reading and mathematics. </t>
  </si>
  <si>
    <t>The impact our spending plan will have on personalized learning will be evident as students develop the ability to work independently at a level that is self-paced for their success. Students will learn to stay focused and work towards their own individual learning level goals. Evidence will be produced as students successfully complete differentiated units and projects utilizing the available technology. Students will be able to work ahead or take more time to gain understanding of math common core in Mrs. Jones’ 3rd grade classroom. Students in Mrs. Price and Mr. Lewis’ classrooms will be able to work on differentiated lesson activities as they demonstrate student choice and master the content they are presented with.</t>
  </si>
  <si>
    <t>2714 Cravens Avenue</t>
  </si>
  <si>
    <t>270.686.1010</t>
  </si>
  <si>
    <t>Emily Brown</t>
  </si>
  <si>
    <t>Ann Michael Hamilton</t>
  </si>
  <si>
    <t>Jeanine Wood</t>
  </si>
  <si>
    <t>Cortney Inklebarger</t>
  </si>
  <si>
    <t>Cortney.Inklebarger@owensboro.kyschools.us</t>
  </si>
  <si>
    <t>270.929.3373</t>
  </si>
  <si>
    <t>As a team we are committed to moving toward a personalized learning environment in our classrooms.   We realize that often the first step toward this end is to provide various seating options for students based on their needs as they begin to realize how they learn best.   Additionally, we want to provide classroom environments that are conducive to student collaboration, communication, creativity, and critical thinking.   More flexible spaces help provide for those opportunities.  Likewise, as we begin to encourage both student voice and choice students can make wiser decisions around where they might sit based on their learning styles, type of learning task, needs, as well as preferences.  
Additionally, we feel that providing various technology tools will enhance student engagement and empowerment as well as moving toward collaborative work spaces.   Not all of our students have easy access to technology at home therefore adding to our repertoire of technology tools will help build more equity for our students to be more and competitive in our increasing digitized world or work.  
Fortunately, our district has provided us with access to lots of technology (IPADS, computers, WIFI, LCD projects, SMART boards), however, we still want to put the technology more and more “in the hands” of students.  In other words, perhaps some students would choose to demonstrate their knowledge around a standard via various tools (video, paper pencil, smart pen or dry erase board, etc.) 
Each team member wants to build toward alternate delivery methods of instruction so that it can become “anytime, anywhere” with more opportunities for immediate feedback.  Over time, we want to offer some form of flipped and/or blended learning based on student needs and grade level.   With our knowledgeable media specialist as part of our team we feel that we can learn together how to use technology in most efficient and effective manner.</t>
  </si>
  <si>
    <t>The impact of the purchased items on personalized learning will be measured in a few ways.  First, student achievement scores in personalized learning classrooms will be monitored to show the effectiveness on student learning. Student MAP scores as well as RTI progress monitoring, and DRA (Development Reading Assessment) scores will be kept on each student in all personalized learning classrooms.  
A second measure of the impact will be through student conditions surveys.  These surveys will ask questions about student attitude and motivation for learning in both classrooms that are still seemingly more "traditional" and classrooms deemed to be personalized learning.
The last measure used will be student behavior data.  Office referrals along with the classroom STAR chart will be used to measure the extent of student engagement on task as opposed to off task behavior.</t>
  </si>
  <si>
    <t>1.  Purple exercise ball with base x10 $34.99 per ball/ $349.90 total)
item number CTBS-EBBC45 (45cm 17.7" it says purple ball on the page) 
http://www.childrenstherapystore.com/stability_ball_with_ball_base.html
2.  Sand/water table with top - $264.99
Item # XS6424 
Blue base, red liner, white lid 
http://www.discountschoolsupply.com/Product/ProductDetail.aspx?product=19276&amp;category=1154&amp;CategorySearch=&amp;Brand=&amp;Price=
3.  Smart pen x2 ($150.00 per pen/$300.00 total)
4. Wobble Chairs x8 ($49.94 per chair/$399.60 total)
https://www.officesupply.com/office-furniture/chairs-chair-mats-accessories/chairs/ball-chairs/kids-kore-wobble-chair-blue/p381987.html?adpos=1o1&amp;cid=ad-pla-non-brand&amp;creative=49052360193&amp;device=c&amp;gclid=Cj0KEQjwstaqBRCT38DWpZjJotIBEiQAERS6_KEOFICzoGXXYPgUq1TTrpUbhJNO0Bx36bBN0oKIi7EaAl678P8HAQ&amp;matchtype=&amp;network=g&amp;ref=pla 
5.  Swivl with Free Cloud x2  ($399 per/$798 total)
6.  Additional Marker x2 ($79 per marker/$158 total)
7.  Teacher Exercise Ball – $51.99</t>
  </si>
  <si>
    <t>Bedford Elementary</t>
  </si>
  <si>
    <t>204 Mt. Pleasant Dr.</t>
  </si>
  <si>
    <t>502-255-3217</t>
  </si>
  <si>
    <t>Kim Williams</t>
  </si>
  <si>
    <t>Traci Duke</t>
  </si>
  <si>
    <t>Susanne Konkle</t>
  </si>
  <si>
    <t>kim.williams@trimble.kyschools.us</t>
  </si>
  <si>
    <t>502-905-0758</t>
  </si>
  <si>
    <t>The grant requested will go to benefit several classroom teachers and digital native students at Bedford Elementary. As teachers we want to actively engage our students in the learning process. It is our goal for students to take charge of their learning. Through technology students are enthusiastic and motivated to participate in and master the common core standards. Because of this the objective for the team is to personalize learning through the use of technology. This will further students’ academic success in the areas of math and literacy. By using the technology requested in this grant the students will be able to research topics of interest, master math standards at their own pace, conduct mock trials, attend virtual field trips, and present their questions by skyping with specialist in fields of interest and collaborate with students both local and abroad to create culminating projects to their choice to demonstrate their knowledge growth. Also by having a less restrictive environment through the use of alternative seating, tables, and moveable desks the students will have an opportunity to move around the room to work collaboratively with others, as well as independently depending on their own preference.</t>
  </si>
  <si>
    <t>We plan to personalize student learning to include the following: self-paced math with the inclusion of reading at a later date. I, Kim Williams, will use technology to create math videos to include in my units of study.  Students will have access to these videos at any time both during and after the unit. Students will also use technology to show mastery of the standards through online formative and summative assessments, as well as video presentations. Also, we intend to improve student engagement through student choice by using project based learning and incorporating genius hour into our day. This will allow students to decide on what and how to study a subject of interest.  They will be responsible for setting up their own learning and creating a project to present upon completion.  Again, this will allow students to use technology to research, collaborate, and create culminating projects. Finally, we intend to use the less restrictive environment to create a comfortable learning space for students.</t>
  </si>
  <si>
    <t xml:space="preserve">We plan to assess the impact of personalized learning through the use of technology by using self-evaluating rubrics, teacher-student created rubrics, teacher observations, peer observations, student surveys, and ultimately the depth in which students master the math and literacy standards throughout the year. To evaluate student engagement and choice we will use the genius hour tracking form. </t>
  </si>
  <si>
    <t xml:space="preserve">1. iZiggi HD Wireless Document Camera (3)
2. HP Stream 7 Signature Edition Tablet (23)
3. Fintie HP Stream 7 (Model 5701/5709) Folio Case - Premium Vegan Leather Stand Cover with Stylus Loop for HP Stream 7 32GB Windows 8.1 Tablet, neon green (8), sky blue (15) </t>
  </si>
  <si>
    <t>2166 S. Hwy. 127</t>
  </si>
  <si>
    <t>270-866-3341</t>
  </si>
  <si>
    <t>Greg Allen</t>
  </si>
  <si>
    <t>Debbie Wilson</t>
  </si>
  <si>
    <t>Barry Bolin</t>
  </si>
  <si>
    <t>Michelle Bates</t>
  </si>
  <si>
    <t>barry.bolin@russell.kyschools.us</t>
  </si>
  <si>
    <t>In order for our students at RCHS to begin experiencing more personalized learning and being able to have more student choice and student voice, we are in dire need of technology.  We are currently very limited with our technology. Our students have virtually no technology available to them other than what they bring with them from home.  Unfortunately, most of our students come from homes where technology is a luxury; therefore, they simply can’t afford this. 
Students in all content areas and grade levels (i.e. English, Math, Science, and Social Studies) will benefit from the technology that we are choosing to purchase.  We are hoping to purchase as many Google Chromebooks as possible.  
It is difficult to have personalized learning and give the students much choice or voice when students have no access to iPads, computers, laptops, etc. while they are in class.  By having Google Chromebooks in our classrooms, students will be able to have access to all sorts of virtual resources.  Our team members will be able to experiment and try new styles of learning that will enable them to practice real world projects, flip learning and self-paced learning.  The team of teachers will benefit from observing how students respond to the new types of learning.  The teachers will then be able to share these successes on to other classrooms and teachers.  It would be their hope that the success in their classrooms would trickle over to other classes as well.  
We are excited for the opportunity to help our students begin utilizing this technology.  We want our students to have every opportunity for their future in the 21st century.  Regrettably, many of our students have not had experience with any type of learning other than the traditional teacher directed classroom. With the help of the Chromebooks, a whole new style of learning can be practiced, and students will be able to experience what others around the country have been doing for years.  
 	Finally, we know our students have so much to offer our community and beyond.  This grant can be a small step in helping each one of them begin their journey into adulthood.</t>
  </si>
  <si>
    <t>If chosen to receive the grant, our team plans on circulating the Google Chromebooks amongst the team of teachers to experiment with different types of learning that we have not had the chance to try.  Two team members would like to try self-paced learning in their classrooms. They both feel this would be a great opportunity to have students take complete ownership in their learning.  One teacher stated, “I have a very big problem with attendance.  Self-paced learning would benefit these types of students immensely.” Another team member would like to use flip learning in his classroom.  He is looking forward to having his students shift roles from passive recipient to active contributor.  The other team member wants to be able to use the Chromebooks as a way for students to research deeper in the content.  She sees the opportunity for rich exploration of content, using video chat to invite guest into the classroom, data analysis, and so much more.</t>
  </si>
  <si>
    <t>In no more than 250 words, please describe how you will know the impact of your spending plan on
personalized learning.
As of now, our students have very little opportunity for personalized learning.  When students are given the chance to have more student choice and voice, the impact will be evidenced by both student engagement and student achievement.  Students will be more actively involved in their learning and both grades and test scores will improve.  Students will feel more successful; furthermore, they will see the real world influence and purpose for their work.</t>
  </si>
  <si>
    <t>Chromebooks (15)
*We would like as many Chromebooks as we can afford through the grant.</t>
  </si>
  <si>
    <t>300 Worthington Road</t>
  </si>
  <si>
    <t>270-852-7150</t>
  </si>
  <si>
    <t>Tina Jennings</t>
  </si>
  <si>
    <t>Bonita French</t>
  </si>
  <si>
    <t>Jesica Sanders</t>
  </si>
  <si>
    <t>tina.jennings@daviess.kyschools.us</t>
  </si>
  <si>
    <t>270-993-4961</t>
  </si>
  <si>
    <t>Collectively and individually, the three Teacher Leader Action Plans of Audubon Elementary School are grounded in self-paced learning.  Our spending plan is to create a classroom environment where self-paced learning can occur while providing students with choice and voice about where they learn.  We would like to purchase materials to create a warm, kid-friendly environment, with a variety of seating options for students to explore.  Some students like to stand while working, so we would like to provide counters for students to use to stand and work.  Others enjoy finding a quiet spot on the floor, so we would like to provide rugs where students can sit and collaborate: to cover the cold tile floor.  Lastly, some students may want to work at a table with an alternative chair that allows movement, like a wobble chair.
Given the digital world our students live in, we would like to give students the opportunity to have eReaders in the classroom. This opens up the classroom library to be able to borrow books from the public library, giving students much more choice in what they are reading.</t>
  </si>
  <si>
    <t>Collectively and individually, the three Teacher Leader Action Plans of Audubon Elementary School are grounded in self-paced learning.  Our spending plan is to create a classroom environment where self-paced learning can occur while providing students with choice and voice about where they learn.  We would like to purchase materials to create a warm, kid-friendly environment, with a variety of seating options for students to explore.  Some students like to stand while working, so we would like to provide counters for students to use to stand and work.  Others enjoy finding a quiet spot on the floor, so we would like to provide rugs where students can sit and collaborate: to cover the cold tile floor.  Lastly, some students may want to work at a table with an alternative chair that allows movement, like a wobble chair.</t>
  </si>
  <si>
    <t>1.	 Large area rug (3)  
Kid-tastic Solids 30 oz. (7'6X12 REC ROYBLUE) 7'6" x 12' Rectangle  $279.99 - http://www.kidcarpet.com/products/Kid-Tastic-Solid-30-oz-Royal-Blue-Kids-Rug#sthash.zHCmDNmF.dpuf
Kid-tastic Solids 30 oz. (7'6X12 REC MAGENTA)7'6" x 12' Rectangle		$279.99 - http://www.kidcarpet.com/products/Kid-Tastic-Solid-30-oz-Magenta-Kids-Rug#sthash.o6yV70vV.dpuf
Kid-tastic Solids 30 oz. (7'6X12 REC MAGENTA)7'6" x 12' Rectangle		$279.99 - http://www.kidcarpet.com/products/Kid-Tastic-Solid-30-oz-Magenta-Kids-Rug#sthash.o6yV70vV.dpuf
2.	Work counters (3) – See attached Sales Quotation from Jeremiah Pitts Construction : $1,200.00
3.	Wobble Chairs (PURPLE, if possible) (6) ($69.95 x 6 = $419.70)
https://www.officesupply.com/office-furniture/chairs-chair-mats-accessories/chairs/ball-chairs/teen-kore-active-chair-dark-blue/p381993.html?adpos=1o5&amp;cid=ad-pla-non-brand&amp;creative=49052360193&amp;device=c&amp;gclid=Cj0KEQjwstaqBRCT38DWpZjJotIBEiQAERS6_K3T2vihxCs1JKcqZAFs_4dh7odHv4P7xpeQOun0UJYaAnxS8P8HAQ&amp;matchtype=&amp;network=g&amp;ref=pla
*If you find a discount on the wobble chairs (and there is money left over), please purchase 1-2 more wobble chairs.
Tentative Grand Total: $2459.67</t>
  </si>
  <si>
    <t>4610 Goetz Drive</t>
  </si>
  <si>
    <t>270-852-7400</t>
  </si>
  <si>
    <t xml:space="preserve">Owensboro, KY </t>
  </si>
  <si>
    <t>Mollie Willett</t>
  </si>
  <si>
    <t>Katie Blandford</t>
  </si>
  <si>
    <t>Kim Newcom</t>
  </si>
  <si>
    <t>Jessica Morris / Stephanie Snyder</t>
  </si>
  <si>
    <t>kim.newcom@daviess.kyschools.us</t>
  </si>
  <si>
    <t>“Learn, Love, Lead…”  This is our mission statement at Burns Middle School.  Burns Middle School (BMS) strives daily to create a more personalized learning environment in an effort to engage students and afford ownership of learning opportunities for students, developing young men and women who love to learn and lead.  While BMS has limited technology in the classrooms, there is a need for additional units so personalized learning environments can become a reality.  First, as we move toward our goal to teach students in a way that highly engages them, we would like to purchase mini iPads for our classrooms.  With not having classroom sets of technology and not being able to get in a lab on a regular basis, doing any type of activity with technology is challenging.  It is essential to have enough technology to allow for a station of 5-8 students: since many Teacher Leaders have less than 5 technology devices per classroom.  These iPads will allow students to personalize their learning, creating opportunities for research, exploration, and Project Based Learning.  It will also allow for flexibility in setting up stations for learning—enhancing and deepening the students’ understanding and engagement.  Some Teacher Leaders at BMS are also planning to create a “flipped” classroom.  The iPads would allow students to have opportunities to watch lessons at their own pace, “rewinding,” “pausing,” and “reviewing” the instruction as needed.  When paired with outstanding pedagogy, technology will empower students to become passionate about their learning.  Students will have options that will engage them to create projects that foster higher levels of learning and allow for more voice and choice in their lessons.  Also, we are requesting sturdy iPad cases in which to place this new technology.  Therefore, we would also like to request mini iPad cases be purchased so we can protect our investment.  We believe these two items will be a giant step toward creating a more personalized and engaging learning environment at Burns Middle School: truly transforming student learning.</t>
  </si>
  <si>
    <t>The proposed spending on mini iPads and cases supports both individual and collective Action Plans in our school.  Collectively, the iPads will help our school to become more personalized and increase student engagement.  Individually, Stephanie Snyder is hoping to be able to incorporate small group instruction with the use of the iPads.  She is hopeful that these iPads will engage students and facilitate personalized learning, giving flexibility to students of varying ability levels.  Mollie Willett believes iPads will allow students that do not grasp the content initially, which may be delivered as a whole group, direct instruction, to review the instruction via the iPad at their own pace: developing questions for the teacher or peers.  The iPads can also serve as a means of research for application of mathematical concepts for students needing enrichment.  Katie Blandford believes that having the iPads in her classroom will help with getting all of her lessons personalized or self-paced.  Jessica Morris will be using the mini iPads as a tool to structure her room differently: moving her classroom to a more individualized paced classroom where resources can be accessed online.  Kim Newcom will be using the new technology to create stations where students can film and narrate video to be brought into iMovie, as well as conduct research.  Overall, this technology will be utilized to empower and engage the students at Burns Middle School to become passionate, life-long learners who learn, love, and lead.</t>
  </si>
  <si>
    <t xml:space="preserve">We will utilize various ways to measure/evaluate the purchase of mini iPads.  Some teachers will compare data from prior assessments with similar assessments after personalizing the learning with the iPads.  Teachers will also assess student engagement during lessons compared to the level of engagement before.  We will utilize a student survey, asking the students themselves how effective and engaging the personalized learning is, as well as their ideas for other uses.  The effectiveness of the use of the mini iPads will also be observed by the number of students that use the mini iPads for instructional purposes.   The use of the technology can also be measured by the frequency that students login to Google classroom or Kahn Academy via the mini iPads.  In the end, the success of the requested mini-grant items hinges on the students: their engagement level and their mastery of content when compared to the instruction without mini iPads.   </t>
  </si>
  <si>
    <t>1.	Mini iPads (8) ($279 x 8 = $2,232.00)
http://store.apple.com/us-k12/buy-ipad/ipad-mini-2/16gb-space-gray-wifi
2.	Otter Box cases (6) ($39.95 x 6 = $239.70)
http://www.otterbox.com/en-us/ipad-mini-and-ipad-mini-with-retina-display/agility-tablet-system-shell/apl29-ipad-mini-shell.html?dwvar_apl29-ipad-mini-shell_color=5F#start=4 
Tentative Grand Total: $2471.70</t>
  </si>
  <si>
    <t>Patrick Riley</t>
  </si>
  <si>
    <t>1300 Booth Avenue</t>
  </si>
  <si>
    <t>270-686-1130</t>
  </si>
  <si>
    <t>Ryan Haley</t>
  </si>
  <si>
    <t>Brandon Dukes</t>
  </si>
  <si>
    <t>Kate Mischel</t>
  </si>
  <si>
    <t>Katie Mischel</t>
  </si>
  <si>
    <t>kate.mischel@owensboro.kyschools.us</t>
  </si>
  <si>
    <t>270-302-9614</t>
  </si>
  <si>
    <t xml:space="preserve">The grant is needed because teachers across Kentucky are being asked to teach in a 21st century learning environment although classrooms are still designed with the traditional desks, in traditional rows, with a traditional lecture style layout. Most of these desks have attached chairs, thus making it nearly impossible to group together because of the horribly designed attachment bar. Our plan is to involve a new innovative way to personalize learning for our students by changing the classroom environment. The plan would be to purchase 30 exercise balls to replace the traditional desk chairs throughout the classroom. According to the American Journal of Occupational Therapy, “using exercise balls as chairs in the classroom require students to use both sides of their brain to stay balanced on the ball/chair”. Ultimately, this increases student engagement. Furthermore, using the exercise ball also causes students to sit forward increase student posture and attentiveness. Additionally, using exercise balls in the classroom helps students with attention challenges such as attention deficit disorder. These exercise balls will provide these students with just enough movement needed to help them stay engage in learning. </t>
  </si>
  <si>
    <t>The proposed use of funds will support individual collective action plans for the following teachers; Ryan Haley, Katie Mischel, and Brandon Dukes. 
	Ryan Haley and Katie Mischel plan to use $284.40 each to create an innovative personalized learning environment to foster student interaction, motivation, and creativity. With these funds, they will purchase 30 exercise balls to serve as alternatives to traditional seating, thus incorporating a new innovative 21st century environment. 
 Katie Mischel plans to use her remaining $548.60 to purchase an interactive white board ($149) for her classroom to further increase the use of technology by both teacher and students. This interactive whiteboard will add to the personalized learning environment and prepare students for real-world use of technology. Furthermore, Katie Mischel will buy two tables for her classroom to create an environment where student collaboration and discussion can thrive. Lastly, Katie Mischel will spend $79 to buy a world map rug for the center of the room, an area where students can meet to collaborate in an alternate setting.
Ryan Haley plans to use his remaining $548.60 to continue building his new innovative 21st century environment. In order to keep the exercise ball seats stable, he intends to spend $388.50 on Fitball Holders. This will stop the seats from rolling around, causing distractions, and allowing the instructor to maintain organization. Finally, Ryan Haley plans to use the remaining $160 to purchase a 5X7 world map rug. 
Brandon Dukes plans to spend $692.18 of his money on purchasing new seats and tables for his classroom. This will enhance student performance by allowing students to do class work in something less traditional. By providing innovative and diverse seating, it will allow the students to mold to their environment and be more engaged. The new seating will allow the students be more comfortable and provide a personalized learning experience.</t>
  </si>
  <si>
    <t>We plan to create and conduct a student questionnaire using surveymonkey.com relating to the use of balance balls and the effect on their learning and attention span. The goal would be to implement the surveys by Christmas break. As a team, we will analyze the data collected from the questionnaires.
Next, we will analyze grades from the current year to the past year and look for a positive correlation between grades and implementing the new 21st Century classroom environments made possible by the grant. We will complete this part of the data collection by February of 2016.
Lastly, we will compare the amount of referrals and visits to IA by students to look for a correlation between the 21st century classroom environment and a decrease in behavior issues. 
Finally, as a team we will put together a report combining the findings from all three types of data collection to present to the CoP and our colleagues.</t>
  </si>
  <si>
    <t>1.	55 cm Balance Balls (60) $9.48 a piece from Walmart, free shipping
2.	Interactive White Board (1) $149 from IPEVO, Inc.
3.	36” X 60” desk in Fusion Maple  (2) $152.95 each from GlobalIndustrial.com
4.	Fit Ball Holder (30) $12.95 each from healthkin.com
5.	4X6 World Map Rug by Zoe Miller (1) $79 each from society6.com
6.	5X7 World Map Rug by RedSSR03 (1) $149.99 from cafepress.com
7.	Modus Furniture International Urban Seating Folding Storage Cube, Chocolate Leatherette $26.00(8) Red or Black ( from amazon)
8.	Mainstays Faux-Fur Saucer Chairs $29.88 (5) (from Wal-Mart)
9.	Big Joe Bean Bag Chairs  $39.00 (4)  (From Wal-Mart)
10.	Winsome Obsidian Pub Table Round Black Mdf Top with Black Leg And Base $59.62 (3) (from amazon)</t>
  </si>
  <si>
    <t>This grant will tremendously help us as teachers implement and use either new technology and programs or proven technology and programs that are hard to get due to funding issues. Apple watches will help students in their ability of voice and choice, as it will be another method of doing and turning in work. Brainpop, Display Note, and Upfront will also be vital tools to help individualize learning for students who want deeper knowledge of a subject.</t>
  </si>
  <si>
    <t>Students will have three Apple watches that they can check out to help them personalize their learning and to use as a choice for doing self-paced projects. Through the use of Brainpop, Display Note, and Upfront Magazines, the class as a whole will be more engaged in their learning process.</t>
  </si>
  <si>
    <t>Apple Watches will be checked out with a list, and students will be given a survey at the end of the year to determine if they thought the watch was effective in the educational setting to help individualize learning. The same will be done for BrainPop, Display Note, and Upfront Magazines to check the impact of the product on student learning.</t>
  </si>
  <si>
    <t>1. Brainpop.com 3 year, 3 computer subscription
2. Apple Watch Sport 42mm space gray aluminum case with black sport band with AppleCare+ for Apple Watch (1)
3. DisplayNote Technologies (1)
4. Apple Watch Sport 42mm space gray aluminum case with black sport band (1)
5. Apple Watch Sport 38mm silver aluminum case with White Sport Band (1)
6. Nextbook Flexx 11.6” 2-in-1 tablet 2/64Gb Quad Core Windows 8 (1)
7. The New York Times Upfront (10 copies)
8. Lenovo HDMI to VGA Adapter Cable (2)
9. Seagate Backup Plus 2TB external USB 3.0/2.0 Portable Hard Drive- Black (1)
10. Mini Display Port to VGA Adapter (1)
11. Lightning to VGA Adapter (2)
12. Filemate Imagine Series 15.6 inch G810 Notebook carrying case with pattern (1)
13. San Disk 64 GB class 10 microSDHC Card with Adapter (1)
14. The Joy Factory Pinpoint Fine tip stylus E1 (1)
15. Adonit Jot Flip Stylus, Stainless Steel (1)
16. Best Buy Dynex Earbud Headphones (26)</t>
  </si>
  <si>
    <t>H</t>
  </si>
  <si>
    <t>E</t>
  </si>
  <si>
    <t>M</t>
  </si>
  <si>
    <t>Level</t>
  </si>
  <si>
    <t>Allocation</t>
  </si>
  <si>
    <t>Round 1</t>
  </si>
  <si>
    <t>Round 2</t>
  </si>
  <si>
    <t>Estimate</t>
  </si>
  <si>
    <t>Round 1 - HS</t>
  </si>
  <si>
    <t>Round 1 - E/MS</t>
  </si>
  <si>
    <t>Round 2 - HS</t>
  </si>
  <si>
    <t>Round 2 - E/MS</t>
  </si>
  <si>
    <t>Total Estimate</t>
  </si>
  <si>
    <t>Adair County Primary</t>
  </si>
  <si>
    <t xml:space="preserve">Highland Elementary </t>
  </si>
  <si>
    <t xml:space="preserve">Audubon Elementary </t>
  </si>
  <si>
    <t xml:space="preserve">Campbellsburg Elementary </t>
  </si>
  <si>
    <t xml:space="preserve">Metcalfe County Elementary </t>
  </si>
  <si>
    <t xml:space="preserve">Joe Harrison Carter Elementary </t>
  </si>
  <si>
    <t xml:space="preserve">Foust Elementary </t>
  </si>
  <si>
    <t xml:space="preserve">Lincoln Elementary </t>
  </si>
  <si>
    <t xml:space="preserve">Taylorsville Elementary </t>
  </si>
  <si>
    <t xml:space="preserve">Spencer County Elementary </t>
  </si>
  <si>
    <t xml:space="preserve">Morganfield Elementary </t>
  </si>
  <si>
    <t xml:space="preserve">Uniontown Elementary </t>
  </si>
  <si>
    <t xml:space="preserve">West Point Elementary </t>
  </si>
  <si>
    <t xml:space="preserve">Adair County High </t>
  </si>
  <si>
    <t xml:space="preserve">Campbellsville High </t>
  </si>
  <si>
    <t xml:space="preserve">Carroll County High </t>
  </si>
  <si>
    <t xml:space="preserve">Caverna High </t>
  </si>
  <si>
    <t xml:space="preserve">Hart County High </t>
  </si>
  <si>
    <t xml:space="preserve">Henry County High </t>
  </si>
  <si>
    <t xml:space="preserve">Monroe County High </t>
  </si>
  <si>
    <t xml:space="preserve">Shelby County High </t>
  </si>
  <si>
    <t xml:space="preserve">Franklin Simpson High </t>
  </si>
  <si>
    <t>Taylor County High  Revision</t>
  </si>
  <si>
    <t xml:space="preserve">Trimble County High </t>
  </si>
  <si>
    <t xml:space="preserve">Adair County Middle </t>
  </si>
  <si>
    <t xml:space="preserve">Campbellsville Middle </t>
  </si>
  <si>
    <t xml:space="preserve">Carroll County Middle </t>
  </si>
  <si>
    <t xml:space="preserve">Daviess County Middle </t>
  </si>
  <si>
    <t xml:space="preserve">Henry County Middle </t>
  </si>
  <si>
    <t xml:space="preserve">Metcalfe County Middle </t>
  </si>
  <si>
    <t xml:space="preserve">Monroe County Middle </t>
  </si>
  <si>
    <t xml:space="preserve">Maurice Bowling Middle </t>
  </si>
  <si>
    <t xml:space="preserve">Russell County Middle </t>
  </si>
  <si>
    <t xml:space="preserve">Spencer County Middle </t>
  </si>
  <si>
    <t xml:space="preserve">Taylor County Middle </t>
  </si>
  <si>
    <t xml:space="preserve">Trimble County Middle </t>
  </si>
  <si>
    <t xml:space="preserve">Union County Middle </t>
  </si>
  <si>
    <t xml:space="preserve">Bonnieville Elementary </t>
  </si>
  <si>
    <t xml:space="preserve">Memorial Elementary </t>
  </si>
  <si>
    <t xml:space="preserve">Munfordville Elementary </t>
  </si>
  <si>
    <t xml:space="preserve">Cravens Elementary </t>
  </si>
  <si>
    <t>Estes Elementary</t>
  </si>
  <si>
    <t xml:space="preserve">Newton Parrish Elementary </t>
  </si>
  <si>
    <t xml:space="preserve">Salem Elementary </t>
  </si>
  <si>
    <t>Russell County High</t>
  </si>
  <si>
    <t>Spencer County High</t>
  </si>
  <si>
    <t>Union County High</t>
  </si>
  <si>
    <t xml:space="preserve">FT Burns Middle </t>
  </si>
  <si>
    <t>Owensboro Middle North Campus</t>
  </si>
  <si>
    <t>Owensboro Middle South Campus</t>
  </si>
  <si>
    <t>Shelby East Middle</t>
  </si>
  <si>
    <t>School</t>
  </si>
  <si>
    <t>Adair County</t>
  </si>
  <si>
    <t>Owen County</t>
  </si>
  <si>
    <t>Create a vertebrate kit 6731109 (Ward’s Science Website)
Build a flowering plant kit 180186 (Ward’s Science Website)
The Great American Car Race Lab 366857 (Ward’s Science Website)
Crash Energy Mystery Discrepant Event 4677609 (Ward’s Science Website)
Solar Oven Kit 160840 (Ward’s Science Website)
Critter Cars Activity 6863800 (Ward’s Science Website)
Bones and No Bones 6616600 (Ward’s Science Website)
K’nex 70 Model Building Set (Amazon)
K’nex Education-Intro to Structures Set (Amazon)
Energy Tube OHM-350 (Educational Innovations, Inc.)
Multi Project Solar Kit ROB-550 (Educational Innovations, Inc.)
Reinventing Morse Kit KIT-750 (Educational Innovations, Inc.)
Wave Modeling Spring SPR-1 (Educational Innovations, Inc.)
 6 Chromebooks- Dell Chromebook 11 (Amazon.com) 
 6 Chrome OS Management Console
 6 Pairs of over the ear headphones (Sony MDRZX100 ZX)</t>
  </si>
  <si>
    <t>At Adair County Middle School, technology is very limited.  The limit of technology limits our ability to personalize learning for each individual student.  We are firm believers that all students learn at a different pace and in a different way.  In order to meet these needs, students need to be offered different ways of learning which can include but aren’t limited to teacher-led, student-led, blended learning, flipped classrooms and self-paced.  To meet all of the student needs successfully, we need to have technology that is readily available for student use.  We have also found self-paced, blended learning, etc. is not for every student and are planning a meeting with the parents to show them the benefits of such a class. We will also be telling them some of the struggles past students have had. This way the parents and students are more informed of the process and will be able to make a better decision for their learning.
In both Mrs. Stockton’s and Mrs. Antle’s classrooms, they are attempting to offer more choice to students; this includes but isn’t limited to choice of seating, choice of the way they learn and voice of assignment type.  In order to offer more voice and choice to our students, we have to have a way to do this.  While technology may not be the answer for everything, we feel that have technology (such as Chromebooks) consistently available for students would greatly help.  If students are able to move faster than the rest of the class, they can use a Chromebook to watch lessons.  If a student needs remediation, they can use a Chromebook to watch a video whenever they need for additional instruction.  If a student has to type a paper (lab report, art essay, etc.), they can use GoogleDocs on the Chromebooks, so we as teachers can edit and give hints to help along the way.   
Giving students choice allows them the express their own ideas in more than just the academic areas.   The art room is a place students choose media as well as ways to connect to their learning.   The students have a choice as to the style of artwork and the process to complete it.  Mrs. Campbell’s action plan this year involved a student choice of 6 projects. Her next experiment and one that she had intended to complete this year would involve photography.  The students would have an opportunity to share their “story” or voice on any topic pertaining to their life through photography.   The major obstacle in not being able to do this project this year was the ability to print quality images to display their work.   This is why she is requesting a quality color printer to print their photos for public display and a mat cutter. In addition this equipment would allow us to look into the future at possible projects as graphic design.  The mat cutter would assist in displaying all artwork.</t>
  </si>
  <si>
    <t>With the use of the Chromebook in the classroom giving us the ability to personalize learning for our students, we will look for positive outcomes in test scores (KPREP, Map and Learning Checks). At Adair Middle School some of the Math classes have went to full implementation of a self-paced but found that all students don’t perform at their best in that type of setting. There will be many tweaks made throughout the year to the classroom and the management of the classroom.
The use of Google Docs or Google Classroom will also be more accessible to do online quizzes or test on Google Forms which would allow us to have instant data with no grading. It would allow us to have communication and our students to have communication with each other, even if they are not in the same class.
The use of the printer and mat cutter will allow us to display student work in the community. This equipment will enhance the display of the artwork to a professional level.  Showing the community the talents and skills our students have.  It also gives the students a sense of pride and accomplishment to see their work displayed in a public place.</t>
  </si>
  <si>
    <t>3- Chromebook (Antle)
3 - Chromebook (Stockton)
HP Laserjet Color Printer (Campbell)
Mat Cutter (Campbell)</t>
  </si>
  <si>
    <t>The purpose of our team’s plan is to help implement a more convenient and hands-on way for students to personalize their own learning.  Environmentally, the addition of special seating will assist students in personalizing their space.  Students will be able to work in a more comfortable setting with non-traditional seating and classroom setup.  With a nod to technology, the acquisition of additional iPad will help students to become more engaged in hands-on learning and allow the students to proceed with programs and instruction at their own pace.  The iPad can help students access programs and help monitor their own progress.</t>
  </si>
  <si>
    <t>The plan is to purchase nontraditional furniture such as wobble seats, bean loungers, and soft seats to assist in creating a more personalized learning environment that will allow options/choices for different learning styles of students.   The purchase of iPad would allow students to work independently at their own pace for their Lexia, Dreambox &amp; IXL programs which are individualized for student learning in the reading/language arts &amp; math areas.</t>
  </si>
  <si>
    <t>The impact of the additional items for personalized learning for environmental seating changes will be measured through anecdotal records and student opinion.  The impact for the technology purchases of the iPad will be measured by student time and progress recorded on the various websites for reading and math practice such as Lexia, IXL, Dreambox, and/or Khan Academy—or whatever program may be implemented by the classroom teachers.</t>
  </si>
  <si>
    <t>8 Wobble Seats  49.95 x 8 = 399.60 (colors: 4 black, 4 red)*
6 IPad 300.00 x 6 = 1800.00
4 Bean Loungers 69.95 x 4= 279.80 (colors: 2 red, 2 black)**
Soft Seats  2 sets x 55.00= 110.00***
10 headphones
10 earbuds
Soft Seats 1 set x 55.00 = 55.00*** 
*wobbleseat.com  14” children’s wobble chair 
**Bean Loungers  Product # 6-1463127-030  School Specialty 
***Soft Seats  Product # DD370X  Lakeshore Learning</t>
  </si>
  <si>
    <t>#1- IPad minis (9)
#2- Earbuds (9)
#3- Otter Boxes (3)</t>
  </si>
  <si>
    <t xml:space="preserve">The two teacher leaders at Campbellsville Middle School, Sharon Harris and myself, have developed action plans that are specific for personalized learning in our classrooms.  Personalized learning is an idea that students are the most engaged whenever they have a personal connection with learning.  It includes students having a voice, as well as connecting learning with prior experiences and knowledge.  Students are not empty vessels, but they come to our classrooms with unique backgrounds and experiences.  
Kid∙FRIENDLy has a continuum published called “My Journey to Personalization.”  It has a scale that ranges from “teacher planned learning” to “student lead learning”.  In teacher planned learning, the teacher is the center of the classroom instruction, whereas in “student lead learning” the teacher is more of a facilitator.  Classrooms should be communities of learners who work together in a democratic, positive learning environment.  All students should have a voice.  Each student brings their own unique, personal experiences to the classroom.  Students are not “empty vessels”, but rather have prior knowledge and experiences to offer the learning community.  According to the Kid∙FRIENDLy continuum, student choice includes the learner designing challenging learning experiences based on interests, personalized learning plans, needs, passions, and talents.  This grant allows us to purchase materials necessary to provide these challenging learning opportunities.  In the science classroom, several materials for hands-on lab activities have been proposed.  Students will be able to interact and take ownership of their learning through the use of these materials.  In addition, the proposal includes science items that will allow students to connect their learning to real-world experiences.  Brain research tells us that the most powerful learning occurs when students are thinking about patterns and relationships and when they have a personal, emotional connection to the learning.  
Campbellsville Middle School is a low-income, Title I school.  Many students do not have access to the internet or computers once they leave the school building.  Students at Campbellsville Middle School share a cart of tablets among their four grade level teachers.  </t>
  </si>
  <si>
    <t xml:space="preserve">According to the Kid∙FRIENDLy continuum, student choice includes the learner designing challenging learning experiences based on interests, personalized learning plans, needs, passions, and talents.  This grant allows us to purchase materials necessary to provide these challenging learning opportunities.  In the science classroom, several materials for hands-on lab activities have been proposed.  Students will be able to interact and take ownership of their learning through the use of these materials.  In addition, the proposal includes science items that will allow students to connect their learning to real-world experiences.  Brain research tells us that the most powerful learning occurs when students are thinking about patterns and relationships and when they have a personal, emotional connection to the learning.  
Also included in this grant proposal are tools that students can use in their classrooms to further their learning and understanding of content.  Mrs. Harris included tools such as Flocabulary, PrepDog, and Quizlet.  In addition, she has requested headphones for every student.  These items are tools that will help personalize learning and engage students through the use of technology.  When personalized learning structures are made increasingly available through technology and online opportunities, teachers and students are empowered to take charge of their educational experiences (Grant, p.3).  This allows learning environments to become dynamic communities of connected learners taking advantage of digital tools.  </t>
  </si>
  <si>
    <t>*cognitive coach has a more specific, better organized list
Allison Lawless Grant Proposal
IPEVO
iZiggi HD Wireless Document Camera
Model Number: 5-863-2-08-00
Price: $159.00
http://www.ipevo.com/prods/IPEVO_iZiggi-HD_Wireless_Document_Camera_for_iPad_PC_and_Mac
Car and Wall Dual USB Charger
Model Number: 5-128-2-8011
Price: $10.00
http://www.ipevo.com/prods/Car-and-Wall-Dual-USB-Charger
Apple
iPad Mini Smart Case- Red
Price: $69.00
http://store.apple.com/us/product/MGMW2ZM/A/ipad-mini-smart-case-midnight-blue?fnode=3b
Flinn Scientific, Inc.
Description	            Product #	Price	    Quantity	Total Price
Hanging Nails Kit	    AP7309	        39.90	1	 39.90
Genetic Code at Work    FB1663	        13.50	1	13.50
12 Pack Meter Sticks	    AP6012	        56.40	1	56.40
Metric Ruler (10)	    AP4685	          9.20	2	18.40
Physical Science Fun    AP7243	        12.95	1	12.95
Airzooka	                    AP6657	        19.95	1	19.95
Dry Erase Boards (12)    AP6276	        56.95	2	113.90
Dry Erase Markers (12)  AP6285	        18.60	2	37.20
Student Timers (10)	    AP6396	        93.60	1	93.60
Weather Events Poster   AP7250	16.25	1	16.25
Periodic Table, Visual     AP5440	        32.35	1	32.35
Periodic Table Jigsaw     AP7597	        17.95	1	17.95
All in the Family- PT      AP7281	        46.90	1	46.90
Density Identification     AP7204	        63.50	1	63.50
Full Earth Poster	   AP5240	         11.75	1	11.75
=$832.50 total
Sharon Harris Grant Proposal
Vendor/Item/Quantity/	Item #
1.  The Markerboard People 	
Student Combo with erasers and purple markers	
1 @ $198.00 	 
11x16 double sided lined and blank-30 of each 	 	 	 
2. Classroom Solutions 
 Dewey the Document Camera Stand 	
1@$101.21 	
DCS2A
 	for iPad mini	 	 	 
3.  Flocabulary.com	
classroom subscription for 100 students 	
1@$296.00 	 
 1 classroom with additional 70 students 	 	 	 
4.  Prep Dog.com	
subscription for 100 students
 1@$100.00 	 
5.  Carson-Dellosa	
Common Core State Standards Kit for 7th 	
1@$19.99 
144730
grade ELA with pocket chart and 2 sided cards	 	 	 
6. Carson-Dellosa	
Helpers Pocket Chart 	
1@$19.99 	
158037
6.  Learning Headphones.com	
school earbuds
$1.05 each -70	$73.50 	
AE 215
7. Quizlet.com	
teacher upgrade	
1@$25.00 	 
Total 	$833.69</t>
  </si>
  <si>
    <t>At CCMS, we want our students to have choice when it comes to their learning. As part of the CoP initiative, we all believe that self-paced and blended learning will help that and will use the grant to help us initiate those things into our classrooms, whether it to be for new computer software/hardware or furniture to restructure the physical space to accommodate for self-paced lessons. Schoolwide, we are going to completely change our encore schedule. We plan to offer different pathways for our 7th and 8th grade students. They will choose a main pathway elective for each one of those years. Computer Programming will be an entirely new class offered at CCMS. We feel that the skills learned will be far more than the programming language itself. When you learn computer programming you learn how to check your work for details, how to apply logic and how to persist at a task. You also learn how to ask a good question, often in written form. Finally you learn how to collaborate because much programming today is accomplished in teams. Another pathway will be PLTW. Students in the 7th/8th Grade PLTW Design &amp; Modeling PLTW Course will participate in a blended learning model. This will allow students to progress at their own pace within the course. Students who need extra support will participate be able to participate in individual/small group instruction and online instruction. This also allows students who are more advanced to work ahead. Students will have access to online tutorials, video lessons, PowerPoints, etc. as part of their Design and Modeling instruction.</t>
  </si>
  <si>
    <t>(100) Gizmos licenses from ExploreLearning.com @ $7 per student
(30) Tools4Wisdom Planner with Calendar @ $30 
(1) IPEVO IS-01 Portable Interactive Whiteboard System (CDWU-01IP)
2 - iPod retractable security cable @$30 each
2 - gaiam balance ball chairs @$85 ea.
2 - Big Joe square storage ottoman @$35 each
1 - 4x6' area rug @$60 each
3 - Big Joe Roma chair @$70 each
1 - Book display rack @$100
3 - Headphones @$20 each
30- Personal lapboard/whiteboard @$35/12pack - Amazon
30-Clipboards @$3/3pack - Amazon</t>
  </si>
  <si>
    <t>The purchased items will allow the teachers to be able to complete the tasks they have planned to implement. Since the classroom will be focused on technology we will need a place to charge the devices. Right now teachers can charge 3 iPad at a time, and it makes it hard to keep all of them charged. We will also need markers, coloring pencils, and scissors for the students to create projects that are personalized. This type of approach is needed to increase student engagement in the classroom. Since we have a new set of students who have a vast amount of 21st century skills we need to utilize those in our everyday lessons so they will become more engaged in the content and lessons. By implementing this design of instruction we hope to increase academic achievement in our classrooms.</t>
  </si>
  <si>
    <t>1.	Wireless Keyboard: $43.51  (x 8) = $348.08
https://savvyportal.itsavvy.com/Product/Detail/94f712a7-d634-4776-9447-3fec54e68132 
2.	Square Flip-Top Stool-Height Café Table (Gray Nebula: 30” x 30”) (x 1) = $226.99
https://www.schooloutfitters.com/catalog/product_info/pfam_id/PFAM6175/products_id/PRO16096
3.	Headphones: $6.88  (x 8)  = $55.04
https://www.schooloutfitters.com/catalog/product_info/pfam_id/PFAM39900/products_id/PRO50843 
4.	Heavy-Duty Plastic Café Stool $69.88 (x 4) = $279.52
https://www.schooloutfitters.com/catalog/product_info/pfam_id/PFAM43760/products_id/PRO56461
5.	Wobble Stools(black): $69.99  (x 6) =  $419.94
http://korestool.com/product/kids-kore-wobble-chair-14-black
6.	Pack of 10 Switchable Stereo/Mono Classroom Headphones $70 (x2) = $140.00
https://www.schooloutfitters.com/catalog/product_info/pfam_id/PFAM36732/products_id/PRO47816
7.	Moby Max Program for iPad: $100.00 for 1 yr. subscription 
http://www.mobymax.com/Pricing  Moby Max has adaptive curriculum that creates a unique individualized plan for each student.
8.	Squishy-gel cushion: $19.99 (x 2) = $39.98
https://funandfunction.com/squishy-gel-cushions.html#product-tabs-reviews
9.	Sit-a-round cushion: $28.99 (x 2) = $57.98 
https://funandfunction.com/sit-a-round-cushion.html#product-tabs-reviews
Tentative Total: $1,667.53</t>
  </si>
  <si>
    <t xml:space="preserve">Highland Elementary School: Mini-Grant Prioritized List
1. 2 Acer C740 3205U 2GB 16GB Chromebooks (Mfg.#: NX.EF2AA.001) -to be ordered through Daviess County ($372.50 each, $745.00 total.  Sales quotation attached: with additional DCPS required software and security)*
2. 16 Wobble chairs14" - amazon.com ($54.95 each, $879.20 total) http://moving-minds.gophersport.com/seating/kore-wobble-chairs
6 black
2 purple
2 white
2 gray
2 green
1 royal blue
1 yellow
3. 20 Soft Seats from Lake Shore ($9.99 each, $199.80 total)
http://www.lakeshorelearning.com/product/productDet.jsp?productItemID=1%2C689%2C949%2C371%2C894%2C077&amp;ASSORTMENT%3C%3East_id=1408474395181113&amp;bmUID=1431117357672 
4 green
4 yellow
4 orange
4 violet
4 blue
4. 2 Big Joe Original Bean Bag Chair- Spicy Lime ($39.00 each, $78.00 total) http://www.walmart.com/ip/The-Original-Big-Joe-Bean-Bag-Multiple-Colors/20525971
5. 4 Unfinished “Bekvam” Wooden 3-step ladder (24.75") from Ikea.com ($39.99 each, $159.96 total)
http://m.ikea.com/us/en/catalog/products/art/90190411/
6.  3 Beech Wood Counter Stools 24” Set of 2 ($41.88 each, $125.64 total)
http://www.walmart.com/ip/Beech-Wood-Counter-Stools-24-Set-of-2-Natural/13917729
7. 2 set of 6 Crazy Carpet Story time Circle Seat rugs from koeckritzrugs.com ($85.00 each, $170.00 total; with 20% coupon-code listed on website) http://koeckritzrugs.com/product/carpet-circles-bright-set-of-6-crazy-carpet-circle-seats-18-round-rug-mats-by-childrens-choice/
8. 3 Urban Shop Square Pouf Ottoman, Black Trellis ($19.88 each, $59.64 total)
http://www.walmart.com/ip/Urban-Shop-Square-Pouf-Ottoman-Black-Trellis/29461558
9. 3 packs Stereo earbuds ($24.00 each, $72.00 total) http://www.dollartree.com/Digital-Ear-Buds-Earphones/p307206/index.pro </t>
  </si>
  <si>
    <t>Since we are personalizing learning for the kids, we think it is integral for students to provide the formative feedback regarding the effectiveness of the outdoor classroom, and associated purchases, in how it promotes learning.  Several ways that we plan on providing feedback opportunities for students include the following: Survey Monkey (intermediate), Google Docs (primary/intermediate), Smiley-Face Rubrics (primary), Reflective Paragraphs (intermediate), Reflective Sentence(s) (primary), audio/video interview reflections (primary/intermediate), and more formalized forms of feedback that will drive future modifications for the outdoor learning classroom.  Also, from a teacher standpoint, the three Teacher Leaders will connect student feedback to the mastery of learning targets and objectives (afforded by their content, grade level, and/or position) to continue to meet the personalized learning needs of students: regarding the outdoor classroom.</t>
  </si>
  <si>
    <t>1.	2 – Chromebooks - $245 x 2 = $490 (see attached sales quote)
2.	2 – ACAD Google Chrome OS Mgt. - $27 X 2 = $54 (see attached sales quote)
3.	2 – GoGuardian Llc. - $5.50 X 2 = $11 (see attached sales quote)
4.	2 – Acer 4 YR Educare BDL - $95 X 2 = $190 (see attached sales quote)
5.	2 outdoor rocking chairs – $158.40
http://www.target.com/p/threshold-bryant-faux-wood-patio-rocker/-/A-15842702#prodSlot=medium_1_37&amp;term=outdoor+gliders
6.	2 outdoor gliders – 238.00
http://www.target.com/p/room-essentials-nicollet-sling-patio-rocking-chair-tan/-/A-14667221#prodSlot=large_1_21
7.	1 – Greenhouse - $799 
http://www.target.com/p/palram-nature-greenhouse-forest-green-6-x-8-x-7/-/A-16723303?lnk=Rec|pdp|16723303|viewed_viewed|pdpv1|1
8.	Estimated cost of concrete pad including labor ($1000 estimate by DCPS Director of Maintenance, David Humphrey) – $559.60 (remainder of $2500 mini-grant)</t>
  </si>
  <si>
    <t xml:space="preserve">When examining a traditional classroom setting, one finds today’s 21st century learners are often disengaged and have a very hard time sitting at a desk and learning: with a pace too slow, resources possibly antiquated, and a textbook that doesn’t offer near the same level of engagement as a Playstation 4.  Other reasons for the disengagement are varied.  Some have difficulty learning in whole group and even a small group setting.  They lose focus and don’t always hear what the teacher is saying.  These same students may need to hear new information more than once and practice a new skill many times before mastering the concept; however, some students may only need to hear the information once and practice a small amount before obtaining mastery.  To increase student engagement and meet the demands of the 21st century learner, the Audubon Elementary School Teacher Leaders are implementing self-paced learning.  This format allows students to watch videos to obtain new concepts which will permit students to pause and even rewind the teacher’s more traditional instructional delivery for multiple opportunities at comprehension.  It also creates an environment where students may move on to new information when they are ready, without waiting for the rest of the class.  This format also provides students with the freedom to choose where and how they learn best in the classroom.  Students are surrounded by digital media every single day.  It is our job to use that media to best serve them on a daily basis in the classroom. </t>
  </si>
  <si>
    <t xml:space="preserve">         Memorial Elementary School (MES) is a rural school in South-central Kentucky which serves 355 students. We are one of five K-8 school in the Hart County district. Within our district, 67 percent of students live in poverty, significantly higher than state average of 27 percent, and the per capita income in the district is only 18,138. Approximately 33 percent of our students live in a single-parent household, and 29.5 percent of our citizens, nearly 10 percentage points higher than the state average, do not have a high school diploma. Of the students at MES, according to the 2013-2014 Title I Ranking Report, 73 percent qualify for free or reduced lunch. With the impact of these economic statistics, our school realizes that it is essential that we have in place early academic support strategies for our students in reading and math. We also realize that some of our students do not have access to technology at home and that is why it is so important for us to provide it for them at school. Infusing the curriculum with technology is a priority in our classrooms. Students must be offered the opportunity to integrate technology into their learning experience at school. Students will be learning to access, process, manage, and retrieve information to achieve their educational goals utilizing the best technology our resources can provide.  
       The term personalized learning refers to a diverse variety of educational programs, learning experiences, instructional approaches, and academic-support strategies that are intended to address the distinct learning needs, interests, aspirations, or cultural backgrounds of individual students. Our general goal here at MES is to make individual learning needs the primary consideration in important educational and instructional decisions, rather than what might be preferred, more convenient, or logistically easier for the schools. Teacher leaders in kindergarten, third grade, fourth grade, and fifth grade will be working together to provide academic-support strategies that will meet the distinct learning needs of our students.
      One of the things we are focusing on is self-pacing. In order to make this happen in the fashion we are planning we need a minimum of a 1:2 device: student ratio. We have been able to secure some funding from other sources to assist us in getting the needed devices for our classrooms. However, that funding will not provide enough devices. The main focus for this mini grant is to buy additional devices that will allow us to operate self-paced classrooms with a 1:2 ratio. Bean bag chairs will provide more area for students to be comfortable as they work and improve the atmosphere of the classroom environment. Additionally, flash drives will be used to store video lessons so that students will have access to them regardless of whether internet access is available. The economic status of our area limits the number of students who have internet access in the home. These drives would alleviate that problem and allow students to access video lessons any time they need them.
</t>
  </si>
  <si>
    <t xml:space="preserve">      Each teacher leader is focusing on self-pacing. In order to make this happen in the fashion we are planning we need a minimum of a 1:2 device: student ratio. We have been able to   secure some funding from other sources to assist us in getting the needed devices for our classrooms. However, that funding will not provide enough devices. The main focus for this mini grant is to buy additional devices that will allow us to operate self-paced classrooms with a 1:2 ratio. We are also altering our classroom environment. We are allowing students more choice as to where they work in the classroom. Bean bag chairs will provide more area for students to be comfortable as they work and improve the atmosphere of the classroom environment. IPad apps will also allow students the ability to practice content at their own pace, which aligns perfectly with the self-paced classroom. Additionally, flash drives will be used to store video lessons so that students will have access to them regardless of whether internet access is available. </t>
  </si>
  <si>
    <t>1. (4) HP Stream 11 Laptop Includes Office 365 Personal for One Year (Horizon Blue)  HP @Amazon  199.80 each
2. (2) HP Pavilion 11-e015nr TouchSmart 11.6" Touch Screen Laptop Notebook - AMD Elite Quad-Core A6-1450 / 4GB DDR3 / 320GB HD / Webcam &amp; Microphone / No Optical Drive / Windows 8 64-bit OS @ Amazon  328.00
3. (2) IPad  mini 16gb 234.00 each
4. Purchase Apps for IPads  260.00
5. Headphones Califone Listening First Stereo Headphone, Black
1489248 (10 pair @ 19.99 each) School Specialty
6. (1) Flash Drives 16GB USB Flash Drive Pen Drive Thumb Drive Memory Stick -10 Pack -Black by Enfain $51.99 @Amazon
7. (1) Bean Bag Chair 47.89  @ Amazon (Big Joe Dorm Chair, Limo Black)
8. (8) Crayola Non-Toxic Colored Chalk, White, For Use With Children's Chalkboards, Pack of 12 By: Crayola Item#: 041954   School Specialty $1.45 each</t>
  </si>
  <si>
    <t>2.	Provide a description of your spending plan. The proposed use of funds supports the blended classroom environment by combining the need of technology and environmental resources to empower the students to take responsibility of their own learning.   Meaningful use of technology will impact the delivery of student instruction.  The community of practice is helping develop the ultimate collaboration among teachers, students and parents.
a.	Technology-
1.	Interactive whiteboard system (3) $ 149
2.	Projector for interactive system (3) $ 295
3.	Mini iPad     (2)                        $600
4.	Kindle Fire (4)                         $400
b.	Environmental-
5. Low stainless steel tables (2) $300
6. Bar style tables                      
7.  Sand &amp; water table            (1)    $189  
8. U shaped table                    (1)   189</t>
  </si>
  <si>
    <t>a.	Technology-
1.	Interactive whiteboard system (3) $ 149
2.	Projector for interactive system (3) $ 295
3.	Mini iPad     (2)                        $600
4.	Kindle Fire (4)                         $400
b.	Environmental-
5. Low stainless steel tables (2) $300
6. Bar style tables                      
7.  Sand &amp; water table            (1)    $189  
8. U shaped table                    (1)   189</t>
  </si>
  <si>
    <t>Item	Price	Number of items	Teacher Leader
IPEVO – The Interactive White Board
http://www.ipevo.com/prods/IPEVO-IS-01-Interactive-Whiteboard-System
	$149 each	2	Holli Hunt and Katie Johnson
LanSchool   28 computers X $24/ea. = 
	$672	1	Cheryl Taylor
LanSchool   25 computers X $24/ea. = 
	$600	1	Andrew Shearer
iPad mini	$239 each	2	Holli Hunt and Katie Johnson
Extension Pole for projector
	$60-150 each	2	Holli Hunt and Katie Johnson
4 x 8 sheets of white board 	$17.00 each	2	Andrew Shearer
VGA to HDMI adapter 
	$28	1	Cheryl Taylor
Apple TV 
	$70	1	Cheryl Taylor
Sony Action Cam-HDR-AS20
https://www.cdwg.com/shop/products/Sony-Action-Cam-HDR-AS20-action-camera-Carl-Zeiss-storage-flash-card/3557041.aspx
	$151.50 each	2	Holli Hunt and Katie Johnson
Edge 64GB Micro SC Class 10
https://www.cdwg.com/shop/products/EDGE-64GB-MICRO-SD-CLASS-10/3098011.aspx 
	$57.27 each	2	Katie Johnson and Holli Hunt
Camera
https://www.cdwg.com/shop/products/Canon-PowerShot-ELPH-160-digital-camera/3602535.aspx?cm_re=HubPA-_-DMZ-_-Promo3   
$103.99 each
	2	Katie Johnson and Holli Hunt
Various Action Cams that allow using under water up to so many feet deep:
Sony Action Cam-HDR-AS200V
https://www.cdwg.com/shop/products/Sony-Action-Cam-HDR-AS200V-action-camera-Carl-Zeiss-storage-flash-ca/3659570.aspx
$260.54
Sony Action Cam-HDR-AS200VR
https://www.cdwg.com/shop/products/Sony-Action-Cam-HDR-AS200VR-action-camera-Carl-Zeiss-storage-flash-c/3636991.aspx
$357.04
Sony Action Cam-HR-AS30V
https://www.cdwg.com/shop/products/Sony-Action-Cam-HDR-AS30V/3126488.aspx
$247.03
Scandisk 8GB Micro SD card
https://www.cdwg.com/shop/products/SANDISK-8GB-MICRO-SD-CARD/3107334.aspx
$12.15
Edge 64GB Micro SC Class 10
https://www.cdwg.com/shop/products/EDGE-64GB-MICRO-SD-CLASS-10/3098011.aspx 
$57.27
Card Reader
https://www.cdwg.com/shop/products/IOGEAR-3-Port-USB-2.0-Hub-and-45-in-1-Card-Reader-GUH287-card-reader-US/1985684.aspx
$16.10</t>
  </si>
  <si>
    <t>1. pepo Interactive Whiteboard (3) for $447 total
2. Creative-image Technologies - for supplies to make our projectors able to be compatible with the pepo Interactive device (3) for $525.87 total
3. Belkin Speaker and Headphone Splitters (12) for $23.88 total
4. ASUS Chromebook C201 (8) for $1352.00 total
5. JVC HARX300 High-Quality Full-Size Headphones (11) for $140.58 total</t>
  </si>
  <si>
    <t>We are requesting to buy six Mini iPads from Walmart, which cost $239 each. This would total $1,434.00. We would like to purchase head phones and splitters with the remaining $232 (our total available being $1,666.) Haley will have the iPad available to use in her math class with her Must Do/Can Do List. When students are finished with their Must Do List, they can complete activities on the Can Do List using the iPad. Haley’s goal is to also work on flipping lessons or finding video lessons on Learn Zillion that the students can watch on the iPad that correspond with the standard we are working on in class. 
Robin Hancock’s action plan is to create a library of instructional videos concerning topics in literacy. These videos will be utilized for instruction and RtI needs during personalized instruction. The iPad minis will assist in allowing students to utilize the videos as they move through their personalized learning plan.</t>
  </si>
  <si>
    <t>1)	iPad minis- as many as we can afford with the money allotted (12 to 15 would be awesome or any other number evenly divisible by 3)
2)	iPad cases-as many as we can afford if any remaining money*
3)	4 port USB charger that will allow for multiple iPads to be charged in one outlet-as many as can be afforded if any remaining money*
4)	Headphones- as many over the ear headphone sets that may be purchased with any remaining money*</t>
  </si>
  <si>
    <t>The proposed use of funds will support the activities in the action plans.  The first grade teacher will be using iPad in her classroom during literacy centers.  This will allow for personalization through various activities and games.  It will also help students will individual skills, as needed.  Seating choices, such as the wobble chairs and ottomans, will be used in the literacy centers as a choice of seating for students.  The wobble chairs allow students to wiggle and move while staying in a stationary position.  This will help students who have attention and behavior needs.  All seating is moveable so students will be able to select a location and arrangement for the seating, which allows for more personalization.  The third grade writing teacher has requested laptops.  This will allow students to use for Google Classroom. The science teacher has requested laptops for group work that will allow for further investigation of science topics.  It will also allow students to use personalization in projects with Microsoft PowerPoint.  An Interactive White Board System will also be used to enhance lessons. This can be used to personalize learning as students teach lessons to their peers.</t>
  </si>
  <si>
    <t>All of the items will be used in the classroom with projects and tasks that directly impact learning.  Students will use these items to enhance the standards covered in the classroom.  Students will be assessed on group work and tasks that are completed with the use of the iPad, projectors, and laptops.  The classroom seating, such as wobble chairs and ottomans will also impact learning because students are learning in an environment that is best for them.  Classroom behavior and overall impact of learning will be used to measure the impact of the items use for the physical classroom environment.   The team will be able to measure the impact of the purchased of learning through assessing the standards with CMAs, class projects /rubrics, and feedback from peers, students, and parents.</t>
  </si>
  <si>
    <t>IPad Mini (2) =  $500.00
Laptops (4)= $800.00
Wobble Chairs (10)= $500.00
Red Ottomans (5)=  $85.00
Interactive White Board (2)= $300.00
iPad Mini Cases (2)- $50.00 (Generic Kid Cases) 
Headphones (2)-</t>
  </si>
  <si>
    <t>The main purpose of our team’s plan to personalize learning for our students is to improve student achievement.  We will achieve this goal by integrating technology into our lessons to enhance the ways we teach. By empowering students with more choices in their learning experiences, we believe they will increase their motivation and success in the classroom. Currently, we are not one to one in students having devices. Students must bring their own. This grant will place mini-iPad in classrooms to help students who do not have devices to access resources.</t>
  </si>
  <si>
    <t>1. (5) Apple mini  IPads (1500.00)
2. (1) Apple IPad mini protection cover (30.00)
3. (4) Blason Armor Box covers iPad mini (18.00 each at Walmart)
4. Swivl with free Cloud – 399.00
5. Swivl Floor Stand – 99.00
6. Swivl Mount Anything Kit – 29.00
7.  1 DVD/VCR player (JVC) 
8. (10) Headphones (good sets - not earbuds) 
9. (1) additional Swivl Marker 79.00
10. PC microphones (basic)
11. 1 file cabinet that locks</t>
  </si>
  <si>
    <t xml:space="preserve">iPad will be purchased and divided amongst the three classrooms.  iPad will be used for project based learning through individual projects, reading apps, fluency recorders, research, assessments, etc.  When needed, all iPad can be collected and used in one classroom for individual use for special projects.  As teachers plan independent activities for each unit, choices can include technology if we have more available to put into the hands of our students.  All three teachers feel that purchasing iPad with this money would be best because we already have several other materials and resources available for project based learning except the additional technology.  Other items on the list include otter boxes to prevent the iPad from getting damaged and earbuds to allow individual use without interruption to other students in the class.  USB jump drives are requested for students who wish to work on the few laptop computers that we already have here at GES.  </t>
  </si>
  <si>
    <t>1.	Mini iPad (9) 
2.	Otter boxes (9)
3.	Earbuds (9)
4.	Surge Protector (3)
5.	USB jump drives (9)</t>
  </si>
  <si>
    <t xml:space="preserve">The furniture choice for team members is a type of active seating based on the idea that it’s not healthy for the body to be seated for long periods of time.  Many experts says that too much sitting still has been shown to lead to back and hip soreness, fatigue, decreased muscle tone and a lack of focusing ability.   Though movement is encouraged throughout school day in various forms (brain breaks, intentional movement to and from various areas in classroom) we feel some students may benefit from the ability to move safely as needed throughout the day on their own.  The smart pen choice will allow for any surface to be an “active board” and therefore enabling for more students to use these for presentation, collaboration, and communicating among various stakeholders.  The “swivel camera base” will allow for more opportunities for students to present knowledge as well as for teachers to video lessons for “flipped” learning and/or to make videos available for students who may need to revisit content or may have missed school.  It also would provide an accessible way for caregivers to be able understand concepts so they can help students at home as needed. </t>
  </si>
  <si>
    <t>“Perhaps the most fundamental guideline is “design for flexibility.” Since no one can predict how educational technologies and teaching modalities will evolve, learning spaces must adapt to whatever changes the future may hold. To achieve this flexibility, architects are designing classrooms, or “learning studios,” with moveable furniture and walls that can easily be reconfigured for different class sizes and subjects. The school building itself should inspire intellectual curiosity and promote social interactions. “from White Paper based on findings of http://www.21stcenturyskills.org/route21/
This flexibility would also allow the teacher and students to participate design thinking projects and science lab activities where students could maximize the space in the classroom. As we are part of a network of teachers that are learning about the Next Generation Science Standards and one important component of these standards are the engineering standards. I believe that the NGSS are a way in which we can integrate the math and reading standards and teach through the science content. I have seen in my own classroom just how science can give a purpose to the math and reading content that the students are learning. These engineering standards require students to work in collaborative groups and space within the classroom can prohibit the productiveness of these groups at times. The flexible learning environment would create a space maximized their learning area. 
Each of us have collaborative teachers coming into the classroom to work with small groups throughout the day and I believe that this flexible learning environment would allow better space for these groups to meet in productive work areas. Collaborative teachers could ask their groups to bring their work spaces to them in the classrooms and it would not be a difficult transition for the students. All of their materials would be able to move with them without a lot of chaos. The ability to quickly transition inside the classroom would cut down off-task time and allow collaborative groups to maximize their productive time together. 
By having flexible learning spaces we also are able to increase the likelihood of collaboration, communication, creativity, critical thinking.   As we are moving toward can/do and must/do tertiaries in our classrooms more flexible spaces will be important.  
As for technology we are lucky to have ample technology from our districts and through I Grants we received so that taking this and “ramping up” technology as tools for the verbs that Prensky talks about will be imperative in personalized learning environments where the students are active rather than passive learners in their use of technology where problem-solving, collaboration, presentation skills, and inquiry are enhanced by technology in the hands of students.</t>
  </si>
  <si>
    <t xml:space="preserve">Each of us is using technology in varying ways to increase motivation, perseverance, student engagement, and agency in varying ways.  We are moving toward blended learning with varying degrees of technology use based on our comfort level.  For example, Lauren received a 9000 grant for Node chairs from the district, therefore, she utilizing this mini-grant toward use of various presentation methods and collaborative spaces so that students can move around the classroom in various configuration based on their given tasks around their blended learning environment with their agendas ( can/do and must/do lists)  being different for each child based on data and personal learning preferences,.  Christa received approximately $20,000 I Grant for I PAD so  she can continue to use blended learning approach using Evernote and Google Apps for self-paced learning in reading and math.  So she wants to increase the flexibility of movement across her room as students continue to collaborate together.   Jeff who has moved to self-pace learning in paperless environment wants to add virtual capabilities with his purchase of XBox Kinect http://youtu.be/c6jZjpvIio4 and likewise help with their use of 3D printer already in their building that is under utilized. </t>
  </si>
  <si>
    <t>Lauren Coomes ( based on cheaper magnetic boards she may want another smart pen or better LCD projector or set of both)
1.. 6 magnetic white boards from Quill 901UNV43841				68.99 each                                                               total:  413.94
Or from amazon http://www.amazon.com/gp/aw/d/B00NMRHBC8/ref=mp_s_a_1_3?qid=1431482620&amp;sr=8-3&amp;pi=AC_SY200_QL40&amp;keywords=magnetic+dry+erase+board&amp;dpPl=1&amp;dpID=41YhCsTxEdL&amp;ref=plSrch  @ 36.25 each                                     total:  $217.00
2.  Smart Pen                                                               $149.00
3.  1 LCD mini projector						     $ 66.00
http://www.bhphotovideo.com/bnh/controller/home?O=&amp;sku=1073482&amp;gclid=CJ_7uu7NusUCFUFk7AodM2oATQ&amp;Q=&amp;is=REG&amp;A=details
4.1 microphone							    $ $69.00
http://www.sweetwater.com/store/detail/iRigMic
5. Dry Erase Markers set from Quill
http://www.quill.com/expo-chisel-point-dry-erase-markers-16-color/cbs/143041.html?keywords=81045&amp;promoCode==200200555&amp;ajx=1                     		$18.27
6 Storage Bins                                                                  $12.99 each
http://www.target.com/p/room-essentials-3-drawer-medium-cart-melon/-/A-17143610#prodSlot=_1_21
 http://www.target.com/p/room-essentials-3-drawer-medium-cart-blue/-/A-17143611#prodSlot=_1_15									
Jeff  Sorce
Here is the breakdown:
1.Xbox:	$499.99
2. TV: 	$239.99
3. Mount:	$79.99
4. Apple:	$67.99
Total:	$887.96
Here is a link to a TV.  I checked with apple and it does not need to be a smart to.  It just needs to hook up to a HDMI connection.  This one has 3, and this one also does have a USB input.
http://www.bestbuy.com/site/westinghouse-40-class-39-1-2-diag--led-1080p-hd
to-black/5420054.p?id=1219127077269&amp;skuId=5420054
To mount:
http://www.bestbuy.com/site/rocketfish-full-motion-tv-wall-mount-for-most-2
6-40-flat-panel-tvs-extends-9-7-black/1065298.p?id=1218216674624&amp;skuId=1065
298
Here is the link for the Xbox:
http://www.bestbuy.com/site/microsoft-xbox-one-console-with-kinect/9008182.
p?id=1219013502542&amp;skuId=9008182
Here is the Apple TV:
http://www.bestbuy.com/site/apple-apple-tv-black/4854433.p?id=1218552476525
&amp;skuId=4854433
Christa
OKAY I have decided!!! Haha finally! I think this will work out really good in the end. There is some extra money and if at all possible (I don’t know if taxes is included in this or not) could I use the rest on gray spray paint?
+Couches Ottomans/Moon+Pads.htmlhttp://www.lakeshorelearning.com/product/productDet.jsp?productItemID=1%2C689%2C949%2C371%2C928%2C695&amp;ASSORTMENT%3C%3East_id=1408474395181113&amp;bmUID=1431380191339 5 ottoman stools 49.99 each = 250
http://www.class.net.nz/shop/Products/Education/Shaped+Regular++Computer+Tables/High+Buddy+Bridge+Tables+690-1200mm+adjustable+legs.html   2 high buddy tables for 215 each = 				430 
http://www.class.net.nz/shop/Products/Education/Soft+Seating+-+CouchesOttomans/Moon+Pads.html  
3 moon  pads 										141.00 
250 + 430 + 141 = 821</t>
  </si>
  <si>
    <t>4. Items to be purchased:
9-Mini Wi-Fi 16GB- Silver iPads @ 249.00 each from http://store.apple.com
9- Leather Case with Rotating for360 Degree Rotating Flip Case Cover Swivel Stand For
iPad mini (Assorted Colors) (3 Red, 3 Blue, 3 Green) @ 9.99 each from
http://www.miniinthebox.com/index.php?main_page=shopping_cart
After the purchase of mini pads and cases here is a breakdown of the money that should be left.
        9 Mini-iPad Total (including tax) $ 2,375.46
        9 Leather Cases for iPad (including tax) 95.30
              ________________________________________________
                                           Total: $2,470.76
Remaining Amount: $29.24</t>
  </si>
  <si>
    <t>1. Apple TV (3)                                                     ($207 total)
2. Apple TV adaptor (3)                                        ($147)
3. NearPod Gold Membership (3)                         ($600 2 years)
4. Mini iPad (3)                                                     ($750)
5. Ipevo Whiteboard Interactive Systems (3)        ($450)
6. Yoga seating ball (11)                                          ($330 total)
$2484 total money spent</t>
  </si>
  <si>
    <t>1.	1. Kodak FZ41 Digital Camera with 16.15 megapixels &amp; 4x optical zoom color BLACK (quantity 10: $64.88 each)
2.	Case logic TBC-302 Point &amp; Shoot Camera case, BLACK (quantity 10: $2.89)
3.	PNY 2GB Premium Secure Digital Memory Card, two pack (quantity 5: $8.11)
4.	Stalwart Multi Battery Tester (quantity 1: $$7.39)
5.	Duracell Entry-Level NiMH Battery Charger Kit CEF-14NC includes 4 AA batteries (quantity 1: $23.32)
6.	Duracell DX1500R$ Coppertop Nimh Pre-charged rechargeable Battery AA 4 /pack (quantity 5 :$11.25)
7.	 Weebly Pro Upgrade for Ashley McGaughey’s website. I will need to update my already existing account to pro to host more videos and to upload. (quantity 1: $39.95)
8.	Apple iPad Minis 16 GB WiFi Walmart.com (quantity 5: $239.00) 
9.	I-Blason ArmorBox Kido Series Apple iPad Mini Convertible Stand Case (any color) Walmart.com  (quantity 5: $17.71)
10.	Belkin F9P609-05R-DP 6 outlet powerstrip (quantity 2: $5.55)
11.	Seville Classics 10 color drawer organizer rolling cart, SHE16218B Walmart.com (quantity 2: $49.99)</t>
  </si>
  <si>
    <t>I, Brittney Welty, plan to completely personalize my math instruction. This will include students working at their own pace and using my math instructional videos, plus small group, to develop their math skills.  It also includes students in reading group researching, creating projects/videos, and communicate with people/business outside of the school.
I, Amy Maddox, want to improve student engagement, I plan to incorporate Project Based Learning into my Social Studies instruction.  I will also use Genius Hour projects to promote a learning environment of creativity, empowerment, and innovation.
I, Amy Teater, want to create a less restrictive environment, I will need to purchase alternative seating to create a comfortable learning space.  This seating and a rearrangement of tables in the learning space will become comfortable and less restrictive.</t>
  </si>
  <si>
    <t xml:space="preserve">21st Century Skills require students to have access to technology to personalize their learning.  Action plans include self pacing, student choice and project based opportunities that require access to technology such as chrome books, apps, etc.  </t>
  </si>
  <si>
    <t xml:space="preserve">The impact of the spending plan on personalized learning will be measured by student engagement increasing. Student involvement in project based learning will increase and students will enjoy learning with modern technology.  Overall student achievement will increase and can be measured by individual student growth as measured by NWEA. </t>
  </si>
  <si>
    <t xml:space="preserve">Products from CDW•G
1.       Chrome Books (8) -$268.32 each
1 3174961 ACER C720-2844 CHROME 4GB 16GB SSD
Mfg.#: NX.SHEAA.004
Contract: Kentucky Association of Educational
Cooperatives 014-E
2)  EDU Google Chrome Management License-(8) -$30.00each
1 3577022 ACAD GOOGLE CHROME OS MGT LIC
Mfg.#: CROSSWDISEDU
Contract: Kentucky Association of Educational
Total: $2386.56
3)  Various Apps to enhance student empowerment, engagement and overall learning experiences  
 </t>
  </si>
  <si>
    <t>4.	 Products from CDW•G 
1.	Chrome Books (8) -$268.32 each
1 3174961 ACER C720-2844 CHROME 4GB 16GB SSD 
Mfg.#: NX.SHEAA.004 
Contract: Kentucky Association of Educational 
Cooperatives 014-E 
2.	Expo Markers</t>
  </si>
  <si>
    <t>1.	Chrome Books (8) -$268.32 each
1 3174961 ACER C720-2844 CHROME 4GB 16GB SSD 
Mfg.#: NX.SHEAA.004 
Contract: Kentucky Association of Educational 
Cooperatives 014-E 
2.	EDU Google Chrome Management License-(8) -$30.00each
1 3577022 ACAD GOOGLE CHROME OS MGT LIC 
Mfg.#: CROSSWDISEDU 
Contract: Kentucky Association of Educational 
3. Expo Dry Erase Whiteboard Markers- 12 pk (6) $16.50 each
Total: $2486.56</t>
  </si>
  <si>
    <t>Products from CDW•G 
1.	Chrome Books (9) -$268.32 each
1 3174961 ACER C720-2844 CHROME 4GB 16GB SSD 
Mfg.#: NX.SHEAA.004 
Contract: Kentucky Association of Educational 
Cooperatives 014-E 
2.	Dry Erase markers (6 packs of 12)</t>
  </si>
  <si>
    <t>1. pepo Wireless Interactive Whiteboard System (3) ($169.00 x 3 = $507.00)
http://www.ipevo.com/prods/IW2_Wireless_Interactive_Whiteboard_System
2. SmartBoard Software License (3) (No more than $300.00 x 3 = $900.00)
3. Swivl-with Free Cloud (1) ($399)
http://www.swivl.com/store/
4. pepo iZiggi HD Wireless Document Camera (1) ($159.00)
http://www.ipevo.com/prods/IPEVO_iZiggi-HD_Wireless_Document_Camera_for_iPad_PC_and_Mac
5. HP Officejet Pro 8610 e-All-in-One Wireless All-in-One Printer (2) ($113.99 x 2 = $227.98)
http://www.bestbuy.com/site/hp-officejet-pro-8610-e-all-in-one-wireless-all-in-one-printer-black/4672006.p?id=1219101160088&amp;
6. Large White Boards 48” x 72” (2) ($99.99 x 2 = $199.98)  
http://www.officedepot.com/a/products/951851/FORAY-Magnetic-Dry-Erase-Boards-With/#reviewTab
7. pepo Projection Screen 70” (1) ($109)
http://www.ipevo.com/prods/Projection_Screen_with_Magnetic_Backing
Grand Total: $2501.96</t>
  </si>
  <si>
    <t xml:space="preserve">Natcher Elementary, Fraize Middle/High </t>
  </si>
  <si>
    <t>Campbellsville Ind.</t>
  </si>
  <si>
    <t>Caverna Ind.</t>
  </si>
  <si>
    <t>Cloverport Ind.</t>
  </si>
  <si>
    <t>Owensboro ind.</t>
  </si>
  <si>
    <t>Shelby County</t>
  </si>
  <si>
    <t>West Point Ind.</t>
  </si>
  <si>
    <t>District</t>
  </si>
  <si>
    <t>Award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</si>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</sst>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x14ac:knownFonts="1">
    <font>
      <sz val="10"/>
      <color rgb="FF000000"/>
      <name val="Arial"/>
    </font>
    <font>
      <b/>
      <sz val="10"/>
      <name val="Arial"/>
      <family val="2"/>
    </font>
    <font>
      <sz val="10"/>
      <name val="Arial"/>
      <family val="2"/>
    </font>
    <font>
      <u/>
      <sz val="10"/>
      <color rgb="FF0000FF"/>
      <name val="Arial"/>
      <family val="2"/>
    </font>
    <font>
      <sz val="10"/>
      <color rgb="FF000000"/>
      <name val="Arial"/>
      <family val="2"/>
    </font>
    <font>
      <b/>
      <sz val="10"/>
      <color rgb="FF000000"/>
      <name val="Arial"/>
      <family val="2"/>
    </font>
    <font>
      <sz val="10"/>
      <color rgb="FF000000"/>
      <name val="Arial"/>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2">
    <xf numFmtId="0" fontId="0" fillId="0" borderId="0"/>
    <xf numFmtId="44" fontId="6" fillId="0" borderId="0" applyFont="0" applyFill="0" applyBorder="0" applyAlignment="0" applyProtection="0"/>
  </cellStyleXfs>
  <cellXfs count="26">
    <xf numFmtId="0" fontId="0" fillId="0" borderId="0" xfId="0" applyFont="1" applyAlignment="1"/>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5" fillId="0" borderId="0" xfId="0" applyFont="1" applyAlignment="1">
      <alignment horizontal="center" vertical="center"/>
    </xf>
    <xf numFmtId="44" fontId="5" fillId="0" borderId="0" xfId="0" applyNumberFormat="1" applyFont="1" applyAlignment="1">
      <alignment horizontal="center" vertical="center"/>
    </xf>
    <xf numFmtId="44" fontId="0" fillId="0" borderId="0" xfId="0" applyNumberFormat="1" applyFont="1" applyAlignment="1"/>
    <xf numFmtId="44" fontId="0" fillId="0" borderId="1" xfId="0" applyNumberFormat="1" applyFont="1" applyBorder="1" applyAlignment="1"/>
    <xf numFmtId="44" fontId="2" fillId="0" borderId="0" xfId="0" applyNumberFormat="1" applyFont="1" applyAlignment="1">
      <alignment horizontal="left" vertical="top"/>
    </xf>
    <xf numFmtId="44" fontId="2" fillId="0" borderId="1" xfId="0" applyNumberFormat="1" applyFont="1" applyBorder="1" applyAlignment="1">
      <alignment horizontal="left" vertical="top"/>
    </xf>
    <xf numFmtId="0" fontId="0" fillId="0" borderId="0" xfId="0" applyFont="1" applyAlignment="1">
      <alignment horizontal="left"/>
    </xf>
    <xf numFmtId="0" fontId="2" fillId="0" borderId="0" xfId="0" applyFont="1" applyAlignment="1">
      <alignment horizontal="right" vertical="top"/>
    </xf>
    <xf numFmtId="0" fontId="2" fillId="0" borderId="1" xfId="0" applyFont="1" applyBorder="1" applyAlignment="1">
      <alignment horizontal="right" vertical="top"/>
    </xf>
    <xf numFmtId="44" fontId="0" fillId="0" borderId="0" xfId="0" applyNumberFormat="1" applyFont="1" applyBorder="1" applyAlignment="1"/>
    <xf numFmtId="44" fontId="0" fillId="0" borderId="0" xfId="1" applyFont="1" applyAlignment="1"/>
    <xf numFmtId="44" fontId="5" fillId="0" borderId="0" xfId="1" applyFont="1" applyAlignment="1">
      <alignment horizontal="center" vertical="center"/>
    </xf>
    <xf numFmtId="44" fontId="0" fillId="0" borderId="1" xfId="1" applyFont="1" applyBorder="1" applyAlignment="1"/>
    <xf numFmtId="0" fontId="5" fillId="0" borderId="0" xfId="0" applyFont="1" applyAlignment="1">
      <alignment horizontal="right" vertical="center"/>
    </xf>
    <xf numFmtId="0" fontId="0" fillId="0" borderId="1" xfId="0" applyFont="1" applyBorder="1" applyAlignment="1"/>
    <xf numFmtId="44" fontId="5" fillId="0" borderId="2" xfId="1" applyFont="1" applyBorder="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0</xdr:rowOff>
    </xdr:from>
    <xdr:to>
      <xdr:col>9</xdr:col>
      <xdr:colOff>895350</xdr:colOff>
      <xdr:row>6</xdr:row>
      <xdr:rowOff>1485900</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4</xdr:col>
      <xdr:colOff>0</xdr:colOff>
      <xdr:row>0</xdr:row>
      <xdr:rowOff>0</xdr:rowOff>
    </xdr:from>
    <xdr:to>
      <xdr:col>9</xdr:col>
      <xdr:colOff>895350</xdr:colOff>
      <xdr:row>6</xdr:row>
      <xdr:rowOff>1485900</xdr:rowOff>
    </xdr:to>
    <xdr:sp macro="" textlink="">
      <xdr:nvSpPr>
        <xdr:cNvPr id="2"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4</xdr:col>
      <xdr:colOff>0</xdr:colOff>
      <xdr:row>0</xdr:row>
      <xdr:rowOff>0</xdr:rowOff>
    </xdr:from>
    <xdr:to>
      <xdr:col>9</xdr:col>
      <xdr:colOff>895350</xdr:colOff>
      <xdr:row>13</xdr:row>
      <xdr:rowOff>4010025</xdr:rowOff>
    </xdr:to>
    <xdr:sp macro="" textlink="">
      <xdr:nvSpPr>
        <xdr:cNvPr id="3"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4</xdr:col>
      <xdr:colOff>0</xdr:colOff>
      <xdr:row>0</xdr:row>
      <xdr:rowOff>0</xdr:rowOff>
    </xdr:from>
    <xdr:to>
      <xdr:col>9</xdr:col>
      <xdr:colOff>895350</xdr:colOff>
      <xdr:row>12</xdr:row>
      <xdr:rowOff>4010025</xdr:rowOff>
    </xdr:to>
    <xdr:sp macro="" textlink="">
      <xdr:nvSpPr>
        <xdr:cNvPr id="4" name="AutoShape 2"/>
        <xdr:cNvSpPr>
          <a:spLocks noChangeArrowheads="1"/>
        </xdr:cNvSpPr>
      </xdr:nvSpPr>
      <xdr:spPr bwMode="auto">
        <a:xfrm>
          <a:off x="0" y="0"/>
          <a:ext cx="9525000" cy="6734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4</xdr:col>
      <xdr:colOff>0</xdr:colOff>
      <xdr:row>0</xdr:row>
      <xdr:rowOff>0</xdr:rowOff>
    </xdr:from>
    <xdr:to>
      <xdr:col>9</xdr:col>
      <xdr:colOff>895350</xdr:colOff>
      <xdr:row>12</xdr:row>
      <xdr:rowOff>4010025</xdr:rowOff>
    </xdr:to>
    <xdr:sp macro="" textlink="">
      <xdr:nvSpPr>
        <xdr:cNvPr id="5" name="AutoShape 2"/>
        <xdr:cNvSpPr>
          <a:spLocks noChangeArrowheads="1"/>
        </xdr:cNvSpPr>
      </xdr:nvSpPr>
      <xdr:spPr bwMode="auto">
        <a:xfrm>
          <a:off x="0" y="0"/>
          <a:ext cx="9525000" cy="6734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0</xdr:row>
      <xdr:rowOff>0</xdr:rowOff>
    </xdr:from>
    <xdr:to>
      <xdr:col>7</xdr:col>
      <xdr:colOff>895350</xdr:colOff>
      <xdr:row>12</xdr:row>
      <xdr:rowOff>4010025</xdr:rowOff>
    </xdr:to>
    <xdr:sp macro="" textlink="">
      <xdr:nvSpPr>
        <xdr:cNvPr id="6" name="AutoShape 2"/>
        <xdr:cNvSpPr>
          <a:spLocks noChangeArrowheads="1"/>
        </xdr:cNvSpPr>
      </xdr:nvSpPr>
      <xdr:spPr bwMode="auto">
        <a:xfrm>
          <a:off x="0" y="0"/>
          <a:ext cx="8572500" cy="2476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0</xdr:row>
      <xdr:rowOff>0</xdr:rowOff>
    </xdr:from>
    <xdr:to>
      <xdr:col>7</xdr:col>
      <xdr:colOff>895350</xdr:colOff>
      <xdr:row>12</xdr:row>
      <xdr:rowOff>4010025</xdr:rowOff>
    </xdr:to>
    <xdr:sp macro="" textlink="">
      <xdr:nvSpPr>
        <xdr:cNvPr id="7" name="AutoShape 2"/>
        <xdr:cNvSpPr>
          <a:spLocks noChangeArrowheads="1"/>
        </xdr:cNvSpPr>
      </xdr:nvSpPr>
      <xdr:spPr bwMode="auto">
        <a:xfrm>
          <a:off x="0" y="0"/>
          <a:ext cx="10372725" cy="2628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895350</xdr:colOff>
      <xdr:row>12</xdr:row>
      <xdr:rowOff>4010025</xdr:rowOff>
    </xdr:to>
    <xdr:sp macro="" textlink="">
      <xdr:nvSpPr>
        <xdr:cNvPr id="8" name="AutoShape 2"/>
        <xdr:cNvSpPr>
          <a:spLocks noChangeArrowheads="1"/>
        </xdr:cNvSpPr>
      </xdr:nvSpPr>
      <xdr:spPr bwMode="auto">
        <a:xfrm>
          <a:off x="0" y="0"/>
          <a:ext cx="9448800" cy="2628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895350</xdr:colOff>
      <xdr:row>12</xdr:row>
      <xdr:rowOff>4010025</xdr:rowOff>
    </xdr:to>
    <xdr:sp macro="" textlink="">
      <xdr:nvSpPr>
        <xdr:cNvPr id="9" name="AutoShape 2"/>
        <xdr:cNvSpPr>
          <a:spLocks noChangeArrowheads="1"/>
        </xdr:cNvSpPr>
      </xdr:nvSpPr>
      <xdr:spPr bwMode="auto">
        <a:xfrm>
          <a:off x="0" y="0"/>
          <a:ext cx="9448800" cy="2628900"/>
        </a:xfrm>
        <a:custGeom>
          <a:avLst/>
          <a:gdLst/>
          <a:ahLst/>
          <a:cxnLst/>
          <a:rect l="0" t="0" r="r" b="b"/>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ndrew.shearer.henry.kyschools.u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1076"/>
  <sheetViews>
    <sheetView tabSelected="1" workbookViewId="0">
      <pane ySplit="1" topLeftCell="A2" activePane="bottomLeft" state="frozen"/>
      <selection pane="bottomLeft" activeCell="D7" sqref="D7"/>
    </sheetView>
  </sheetViews>
  <sheetFormatPr defaultColWidth="14.42578125" defaultRowHeight="15" customHeight="1" x14ac:dyDescent="0.2"/>
  <cols>
    <col min="1" max="1" width="20" customWidth="1"/>
    <col min="2" max="2" width="14.42578125" style="20"/>
    <col min="3" max="3" width="14.42578125" style="12"/>
    <col min="4" max="4" width="14.42578125" style="10"/>
    <col min="5" max="5" width="36.5703125" customWidth="1"/>
    <col min="6" max="6" width="28.42578125" customWidth="1"/>
    <col min="7" max="7" width="26.7109375" customWidth="1"/>
    <col min="8" max="9" width="21.5703125" customWidth="1"/>
    <col min="10" max="10" width="13.7109375" customWidth="1"/>
    <col min="11" max="15" width="21.5703125" customWidth="1"/>
    <col min="16" max="16" width="37.140625" customWidth="1"/>
    <col min="17" max="17" width="21.5703125" customWidth="1"/>
    <col min="18" max="20" width="29.140625" customWidth="1"/>
    <col min="21" max="21" width="63.140625" customWidth="1"/>
    <col min="22" max="26" width="21.5703125" customWidth="1"/>
  </cols>
  <sheetData>
    <row r="1" spans="1:51" ht="27" customHeight="1" x14ac:dyDescent="0.2">
      <c r="C1" s="11" t="s">
        <v>889</v>
      </c>
      <c r="D1" s="10" t="s">
        <v>888</v>
      </c>
      <c r="E1" s="2" t="s">
        <v>949</v>
      </c>
      <c r="F1" s="2" t="s">
        <v>0</v>
      </c>
      <c r="G1" s="2" t="s">
        <v>1</v>
      </c>
      <c r="H1" s="2" t="s">
        <v>2</v>
      </c>
      <c r="I1" s="2" t="s">
        <v>3</v>
      </c>
      <c r="J1" s="2" t="s">
        <v>4</v>
      </c>
      <c r="K1" s="2" t="s">
        <v>5</v>
      </c>
      <c r="L1" s="2" t="s">
        <v>6</v>
      </c>
      <c r="M1" s="2" t="s">
        <v>7</v>
      </c>
      <c r="N1" s="2" t="s">
        <v>8</v>
      </c>
      <c r="O1" s="2" t="s">
        <v>9</v>
      </c>
      <c r="P1" s="2" t="s">
        <v>10</v>
      </c>
      <c r="Q1" s="2" t="s">
        <v>11</v>
      </c>
      <c r="R1" s="3" t="s">
        <v>12</v>
      </c>
      <c r="S1" s="3" t="s">
        <v>13</v>
      </c>
      <c r="T1" s="3" t="s">
        <v>14</v>
      </c>
      <c r="U1" s="3" t="s">
        <v>15</v>
      </c>
      <c r="V1" s="2" t="s">
        <v>16</v>
      </c>
      <c r="W1" s="2" t="s">
        <v>17</v>
      </c>
      <c r="X1" s="2" t="s">
        <v>17</v>
      </c>
      <c r="Y1" s="2"/>
      <c r="Z1" s="2" t="s">
        <v>17</v>
      </c>
      <c r="AA1" s="1"/>
      <c r="AB1" s="1"/>
      <c r="AC1" s="1"/>
      <c r="AD1" s="1"/>
      <c r="AE1" s="1"/>
      <c r="AF1" s="1"/>
      <c r="AG1" s="1"/>
      <c r="AH1" s="1"/>
      <c r="AI1" s="1"/>
      <c r="AJ1" s="1"/>
      <c r="AK1" s="1"/>
      <c r="AL1" s="1"/>
      <c r="AM1" s="1"/>
      <c r="AN1" s="1"/>
      <c r="AO1" s="1"/>
      <c r="AP1" s="1"/>
      <c r="AQ1" s="1"/>
      <c r="AR1" s="1"/>
      <c r="AS1" s="1"/>
      <c r="AT1" s="1"/>
      <c r="AU1" s="1"/>
      <c r="AV1" s="1"/>
      <c r="AW1" s="1"/>
      <c r="AX1" s="1"/>
      <c r="AY1" s="1"/>
    </row>
    <row r="2" spans="1:51" ht="15" customHeight="1" x14ac:dyDescent="0.2">
      <c r="C2" s="12">
        <v>2500</v>
      </c>
      <c r="D2" s="10" t="s">
        <v>886</v>
      </c>
      <c r="E2" s="8" t="s">
        <v>529</v>
      </c>
      <c r="F2" s="8" t="s">
        <v>950</v>
      </c>
      <c r="G2" s="8" t="s">
        <v>530</v>
      </c>
      <c r="H2" s="8">
        <v>2703840077</v>
      </c>
      <c r="I2" s="8" t="s">
        <v>339</v>
      </c>
      <c r="J2" s="8">
        <v>42728</v>
      </c>
      <c r="K2" s="8" t="s">
        <v>531</v>
      </c>
      <c r="L2" s="8" t="s">
        <v>532</v>
      </c>
      <c r="M2" s="8" t="s">
        <v>533</v>
      </c>
      <c r="N2" s="8"/>
      <c r="O2" s="8" t="s">
        <v>531</v>
      </c>
      <c r="P2" s="8" t="s">
        <v>534</v>
      </c>
      <c r="Q2" s="8">
        <v>2706343708</v>
      </c>
      <c r="R2" s="8" t="s">
        <v>535</v>
      </c>
      <c r="S2" s="8" t="s">
        <v>536</v>
      </c>
      <c r="T2" s="8" t="s">
        <v>537</v>
      </c>
      <c r="U2" s="9" t="s">
        <v>952</v>
      </c>
      <c r="V2" s="8" t="s">
        <v>531</v>
      </c>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row>
    <row r="3" spans="1:51" ht="15" customHeight="1" x14ac:dyDescent="0.2">
      <c r="C3" s="12">
        <v>3000</v>
      </c>
      <c r="D3" s="10" t="s">
        <v>885</v>
      </c>
      <c r="E3" s="8" t="s">
        <v>911</v>
      </c>
      <c r="F3" s="8" t="s">
        <v>950</v>
      </c>
      <c r="G3" s="8" t="s">
        <v>337</v>
      </c>
      <c r="H3" s="8" t="s">
        <v>338</v>
      </c>
      <c r="I3" s="8" t="s">
        <v>339</v>
      </c>
      <c r="J3" s="8">
        <v>42728</v>
      </c>
      <c r="K3" s="8" t="s">
        <v>340</v>
      </c>
      <c r="L3" s="8" t="s">
        <v>341</v>
      </c>
      <c r="M3" s="8" t="s">
        <v>342</v>
      </c>
      <c r="N3" s="8" t="s">
        <v>343</v>
      </c>
      <c r="O3" s="8" t="s">
        <v>340</v>
      </c>
      <c r="P3" s="8" t="s">
        <v>344</v>
      </c>
      <c r="Q3" s="8" t="s">
        <v>345</v>
      </c>
      <c r="R3" s="8" t="s">
        <v>346</v>
      </c>
      <c r="S3" s="8" t="s">
        <v>347</v>
      </c>
      <c r="T3" s="8" t="s">
        <v>348</v>
      </c>
      <c r="U3" s="8" t="s">
        <v>349</v>
      </c>
      <c r="V3" s="8" t="s">
        <v>340</v>
      </c>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row>
    <row r="4" spans="1:51" ht="15" customHeight="1" x14ac:dyDescent="0.2">
      <c r="C4" s="12">
        <v>2500</v>
      </c>
      <c r="D4" s="10" t="s">
        <v>887</v>
      </c>
      <c r="E4" s="8" t="s">
        <v>922</v>
      </c>
      <c r="F4" s="8" t="s">
        <v>950</v>
      </c>
      <c r="G4" s="8" t="s">
        <v>755</v>
      </c>
      <c r="H4" s="8" t="s">
        <v>756</v>
      </c>
      <c r="I4" s="8" t="s">
        <v>339</v>
      </c>
      <c r="J4" s="8">
        <v>42728</v>
      </c>
      <c r="K4" s="8" t="s">
        <v>757</v>
      </c>
      <c r="L4" s="8" t="s">
        <v>758</v>
      </c>
      <c r="M4" s="8" t="s">
        <v>759</v>
      </c>
      <c r="N4" s="8"/>
      <c r="O4" s="8" t="s">
        <v>757</v>
      </c>
      <c r="P4" s="8" t="s">
        <v>760</v>
      </c>
      <c r="Q4" s="8" t="s">
        <v>761</v>
      </c>
      <c r="R4" s="9" t="s">
        <v>953</v>
      </c>
      <c r="S4" s="8" t="s">
        <v>762</v>
      </c>
      <c r="T4" s="9" t="s">
        <v>954</v>
      </c>
      <c r="U4" s="9" t="s">
        <v>955</v>
      </c>
      <c r="V4" s="8" t="s">
        <v>757</v>
      </c>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ht="15" customHeight="1" x14ac:dyDescent="0.2">
      <c r="A5" t="s">
        <v>950</v>
      </c>
      <c r="B5" s="20">
        <f>SUM(C2:C5)</f>
        <v>10500</v>
      </c>
      <c r="C5" s="12">
        <v>2500</v>
      </c>
      <c r="D5" s="10" t="s">
        <v>886</v>
      </c>
      <c r="E5" s="8" t="s">
        <v>898</v>
      </c>
      <c r="F5" s="8" t="s">
        <v>950</v>
      </c>
      <c r="G5" s="8" t="s">
        <v>763</v>
      </c>
      <c r="H5" s="8" t="s">
        <v>764</v>
      </c>
      <c r="I5" s="8" t="s">
        <v>765</v>
      </c>
      <c r="J5" s="8">
        <v>42728</v>
      </c>
      <c r="K5" s="8" t="s">
        <v>766</v>
      </c>
      <c r="L5" s="8" t="s">
        <v>767</v>
      </c>
      <c r="M5" s="8" t="s">
        <v>768</v>
      </c>
      <c r="N5" s="8"/>
      <c r="O5" s="8" t="s">
        <v>766</v>
      </c>
      <c r="P5" s="8" t="s">
        <v>769</v>
      </c>
      <c r="Q5" s="8" t="s">
        <v>764</v>
      </c>
      <c r="R5" s="8" t="s">
        <v>956</v>
      </c>
      <c r="S5" s="8" t="s">
        <v>957</v>
      </c>
      <c r="T5" s="8" t="s">
        <v>958</v>
      </c>
      <c r="U5" s="9" t="s">
        <v>959</v>
      </c>
      <c r="V5" s="8" t="s">
        <v>766</v>
      </c>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ht="15" customHeight="1" x14ac:dyDescent="0.2">
      <c r="C6" s="12">
        <v>2500</v>
      </c>
      <c r="D6" s="10" t="s">
        <v>886</v>
      </c>
      <c r="E6" s="8" t="s">
        <v>801</v>
      </c>
      <c r="F6" s="8" t="s">
        <v>131</v>
      </c>
      <c r="G6" s="8" t="s">
        <v>802</v>
      </c>
      <c r="H6" s="8">
        <v>2704654561</v>
      </c>
      <c r="I6" s="8" t="s">
        <v>803</v>
      </c>
      <c r="J6" s="8">
        <v>42718</v>
      </c>
      <c r="K6" s="8" t="s">
        <v>804</v>
      </c>
      <c r="L6" s="8" t="s">
        <v>805</v>
      </c>
      <c r="M6" s="8" t="s">
        <v>806</v>
      </c>
      <c r="N6" s="8"/>
      <c r="O6" s="8" t="s">
        <v>804</v>
      </c>
      <c r="P6" s="8" t="s">
        <v>807</v>
      </c>
      <c r="Q6" s="8" t="s">
        <v>808</v>
      </c>
      <c r="R6" s="8" t="s">
        <v>809</v>
      </c>
      <c r="S6" s="8" t="s">
        <v>810</v>
      </c>
      <c r="T6" s="8" t="s">
        <v>811</v>
      </c>
      <c r="U6" s="9" t="s">
        <v>960</v>
      </c>
      <c r="V6" s="8" t="s">
        <v>804</v>
      </c>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row>
    <row r="7" spans="1:51" ht="15" customHeight="1" x14ac:dyDescent="0.2">
      <c r="C7" s="12">
        <v>3000</v>
      </c>
      <c r="D7" s="10" t="s">
        <v>885</v>
      </c>
      <c r="E7" s="8" t="s">
        <v>912</v>
      </c>
      <c r="F7" s="8" t="s">
        <v>131</v>
      </c>
      <c r="G7" s="8" t="s">
        <v>220</v>
      </c>
      <c r="H7" s="8">
        <v>2704658774</v>
      </c>
      <c r="I7" s="8" t="s">
        <v>221</v>
      </c>
      <c r="J7" s="8">
        <v>42718</v>
      </c>
      <c r="K7" s="8" t="s">
        <v>222</v>
      </c>
      <c r="L7" s="8" t="s">
        <v>223</v>
      </c>
      <c r="M7" s="8" t="s">
        <v>224</v>
      </c>
      <c r="N7" s="8"/>
      <c r="O7" s="8" t="s">
        <v>222</v>
      </c>
      <c r="P7" s="8" t="s">
        <v>225</v>
      </c>
      <c r="Q7" s="8" t="s">
        <v>226</v>
      </c>
      <c r="R7" s="8" t="s">
        <v>227</v>
      </c>
      <c r="S7" s="8" t="s">
        <v>228</v>
      </c>
      <c r="T7" s="8" t="s">
        <v>229</v>
      </c>
      <c r="U7" s="8" t="s">
        <v>230</v>
      </c>
      <c r="V7" s="8" t="s">
        <v>222</v>
      </c>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row>
    <row r="8" spans="1:51" ht="15" customHeight="1" x14ac:dyDescent="0.2">
      <c r="A8" t="s">
        <v>1004</v>
      </c>
      <c r="B8" s="20">
        <f>SUM(C6:C8)</f>
        <v>8000</v>
      </c>
      <c r="C8" s="12">
        <v>2500</v>
      </c>
      <c r="D8" s="10" t="s">
        <v>887</v>
      </c>
      <c r="E8" s="9" t="s">
        <v>923</v>
      </c>
      <c r="F8" s="8" t="s">
        <v>131</v>
      </c>
      <c r="G8" s="9" t="s">
        <v>132</v>
      </c>
      <c r="H8" s="9" t="s">
        <v>133</v>
      </c>
      <c r="I8" s="9" t="s">
        <v>134</v>
      </c>
      <c r="J8" s="9">
        <v>42718</v>
      </c>
      <c r="K8" s="9" t="s">
        <v>135</v>
      </c>
      <c r="L8" s="9" t="s">
        <v>136</v>
      </c>
      <c r="M8" s="9" t="s">
        <v>137</v>
      </c>
      <c r="N8" s="9"/>
      <c r="O8" s="9" t="s">
        <v>135</v>
      </c>
      <c r="P8" s="9" t="s">
        <v>138</v>
      </c>
      <c r="Q8" s="9" t="s">
        <v>139</v>
      </c>
      <c r="R8" s="9" t="s">
        <v>961</v>
      </c>
      <c r="S8" s="9" t="s">
        <v>962</v>
      </c>
      <c r="T8" s="9" t="s">
        <v>140</v>
      </c>
      <c r="U8" s="9" t="s">
        <v>963</v>
      </c>
      <c r="V8" s="9" t="s">
        <v>135</v>
      </c>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row>
    <row r="9" spans="1:51" ht="15" customHeight="1" x14ac:dyDescent="0.2">
      <c r="C9" s="12">
        <v>2500</v>
      </c>
      <c r="D9" s="10" t="s">
        <v>887</v>
      </c>
      <c r="E9" s="8" t="s">
        <v>924</v>
      </c>
      <c r="F9" s="8" t="s">
        <v>409</v>
      </c>
      <c r="G9" s="8" t="s">
        <v>398</v>
      </c>
      <c r="H9" s="8" t="s">
        <v>399</v>
      </c>
      <c r="I9" s="8" t="s">
        <v>400</v>
      </c>
      <c r="J9" s="8">
        <v>41008</v>
      </c>
      <c r="K9" s="8" t="s">
        <v>401</v>
      </c>
      <c r="L9" s="8" t="s">
        <v>402</v>
      </c>
      <c r="M9" s="8" t="s">
        <v>403</v>
      </c>
      <c r="N9" s="8"/>
      <c r="O9" s="8" t="s">
        <v>401</v>
      </c>
      <c r="P9" s="8" t="s">
        <v>404</v>
      </c>
      <c r="Q9" s="8" t="s">
        <v>399</v>
      </c>
      <c r="R9" s="8" t="s">
        <v>964</v>
      </c>
      <c r="S9" s="8" t="s">
        <v>405</v>
      </c>
      <c r="T9" s="8" t="s">
        <v>406</v>
      </c>
      <c r="U9" s="8" t="s">
        <v>407</v>
      </c>
      <c r="V9" s="8" t="s">
        <v>401</v>
      </c>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ht="15" customHeight="1" x14ac:dyDescent="0.2">
      <c r="C10" s="12">
        <v>2500</v>
      </c>
      <c r="D10" s="10" t="s">
        <v>886</v>
      </c>
      <c r="E10" s="8" t="s">
        <v>791</v>
      </c>
      <c r="F10" s="8" t="s">
        <v>409</v>
      </c>
      <c r="G10" s="8" t="s">
        <v>792</v>
      </c>
      <c r="H10" s="8">
        <v>5027327085</v>
      </c>
      <c r="I10" s="8" t="s">
        <v>400</v>
      </c>
      <c r="J10" s="8">
        <v>41008</v>
      </c>
      <c r="K10" s="8" t="s">
        <v>793</v>
      </c>
      <c r="L10" s="8" t="s">
        <v>794</v>
      </c>
      <c r="M10" s="8" t="s">
        <v>795</v>
      </c>
      <c r="N10" s="8"/>
      <c r="O10" s="8" t="s">
        <v>793</v>
      </c>
      <c r="P10" s="8" t="s">
        <v>796</v>
      </c>
      <c r="Q10" s="8">
        <v>8594469566</v>
      </c>
      <c r="R10" s="8" t="s">
        <v>797</v>
      </c>
      <c r="S10" s="8" t="s">
        <v>798</v>
      </c>
      <c r="T10" s="8" t="s">
        <v>799</v>
      </c>
      <c r="U10" s="8" t="s">
        <v>800</v>
      </c>
      <c r="V10" s="8" t="s">
        <v>793</v>
      </c>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ht="15" customHeight="1" x14ac:dyDescent="0.2">
      <c r="C11" s="12">
        <v>3000</v>
      </c>
      <c r="D11" s="10" t="s">
        <v>885</v>
      </c>
      <c r="E11" s="8" t="s">
        <v>913</v>
      </c>
      <c r="F11" s="8" t="s">
        <v>409</v>
      </c>
      <c r="G11" s="8" t="s">
        <v>745</v>
      </c>
      <c r="H11" s="8" t="s">
        <v>746</v>
      </c>
      <c r="I11" s="8" t="s">
        <v>400</v>
      </c>
      <c r="J11" s="8">
        <v>41008</v>
      </c>
      <c r="K11" s="8" t="s">
        <v>747</v>
      </c>
      <c r="L11" s="8" t="s">
        <v>748</v>
      </c>
      <c r="M11" s="8" t="s">
        <v>749</v>
      </c>
      <c r="N11" s="8"/>
      <c r="O11" s="8" t="s">
        <v>749</v>
      </c>
      <c r="P11" s="8" t="s">
        <v>750</v>
      </c>
      <c r="Q11" s="8" t="s">
        <v>751</v>
      </c>
      <c r="R11" s="8" t="s">
        <v>752</v>
      </c>
      <c r="S11" s="8" t="s">
        <v>753</v>
      </c>
      <c r="T11" s="8" t="s">
        <v>754</v>
      </c>
      <c r="U11" s="9" t="s">
        <v>965</v>
      </c>
      <c r="V11" s="8" t="s">
        <v>93</v>
      </c>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ht="15" customHeight="1" x14ac:dyDescent="0.2">
      <c r="A12" t="s">
        <v>409</v>
      </c>
      <c r="B12" s="20">
        <f>SUM(C9:C12)</f>
        <v>10500</v>
      </c>
      <c r="C12" s="12">
        <v>2500</v>
      </c>
      <c r="D12" s="10" t="s">
        <v>886</v>
      </c>
      <c r="E12" s="8" t="s">
        <v>408</v>
      </c>
      <c r="F12" s="8" t="s">
        <v>409</v>
      </c>
      <c r="G12" s="8" t="s">
        <v>410</v>
      </c>
      <c r="H12" s="8" t="s">
        <v>411</v>
      </c>
      <c r="I12" s="8" t="s">
        <v>400</v>
      </c>
      <c r="J12" s="8">
        <v>41008</v>
      </c>
      <c r="K12" s="8" t="s">
        <v>412</v>
      </c>
      <c r="L12" s="8" t="s">
        <v>413</v>
      </c>
      <c r="M12" s="8" t="s">
        <v>414</v>
      </c>
      <c r="N12" s="8"/>
      <c r="O12" s="8" t="s">
        <v>412</v>
      </c>
      <c r="P12" s="8" t="s">
        <v>415</v>
      </c>
      <c r="Q12" s="8" t="s">
        <v>416</v>
      </c>
      <c r="R12" s="8" t="s">
        <v>417</v>
      </c>
      <c r="S12" s="8" t="s">
        <v>418</v>
      </c>
      <c r="T12" s="8" t="s">
        <v>419</v>
      </c>
      <c r="U12" s="8" t="s">
        <v>420</v>
      </c>
      <c r="V12" s="8" t="s">
        <v>421</v>
      </c>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ht="15" customHeight="1" x14ac:dyDescent="0.2">
      <c r="C13" s="12">
        <v>2500</v>
      </c>
      <c r="D13" s="10" t="s">
        <v>886</v>
      </c>
      <c r="E13" s="9" t="s">
        <v>18</v>
      </c>
      <c r="F13" s="8" t="s">
        <v>300</v>
      </c>
      <c r="G13" s="9" t="s">
        <v>19</v>
      </c>
      <c r="H13" s="9" t="s">
        <v>20</v>
      </c>
      <c r="I13" s="9" t="s">
        <v>21</v>
      </c>
      <c r="J13" s="9">
        <v>42127</v>
      </c>
      <c r="K13" s="9" t="s">
        <v>22</v>
      </c>
      <c r="L13" s="9" t="s">
        <v>23</v>
      </c>
      <c r="M13" s="9" t="s">
        <v>24</v>
      </c>
      <c r="N13" s="9"/>
      <c r="O13" s="9" t="s">
        <v>24</v>
      </c>
      <c r="P13" s="9" t="s">
        <v>25</v>
      </c>
      <c r="Q13" s="9" t="s">
        <v>20</v>
      </c>
      <c r="R13" s="9" t="s">
        <v>26</v>
      </c>
      <c r="S13" s="9" t="s">
        <v>27</v>
      </c>
      <c r="T13" s="9" t="s">
        <v>28</v>
      </c>
      <c r="U13" s="9" t="s">
        <v>29</v>
      </c>
      <c r="V13" s="9" t="s">
        <v>30</v>
      </c>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row>
    <row r="14" spans="1:51" ht="15" customHeight="1" x14ac:dyDescent="0.2">
      <c r="C14" s="12">
        <v>2500</v>
      </c>
      <c r="D14" s="10" t="s">
        <v>887</v>
      </c>
      <c r="E14" s="8" t="s">
        <v>279</v>
      </c>
      <c r="F14" s="8" t="s">
        <v>300</v>
      </c>
      <c r="G14" s="8" t="s">
        <v>280</v>
      </c>
      <c r="H14" s="8" t="s">
        <v>281</v>
      </c>
      <c r="I14" s="8" t="s">
        <v>282</v>
      </c>
      <c r="J14" s="8">
        <v>42749</v>
      </c>
      <c r="K14" s="8" t="s">
        <v>283</v>
      </c>
      <c r="L14" s="8" t="s">
        <v>284</v>
      </c>
      <c r="M14" s="8" t="s">
        <v>285</v>
      </c>
      <c r="N14" s="8"/>
      <c r="O14" s="8" t="s">
        <v>283</v>
      </c>
      <c r="P14" s="8" t="s">
        <v>286</v>
      </c>
      <c r="Q14" s="8" t="s">
        <v>287</v>
      </c>
      <c r="R14" s="8" t="s">
        <v>288</v>
      </c>
      <c r="S14" s="8" t="s">
        <v>289</v>
      </c>
      <c r="T14" s="8" t="s">
        <v>290</v>
      </c>
      <c r="U14" s="8" t="s">
        <v>291</v>
      </c>
      <c r="V14" s="8" t="s">
        <v>283</v>
      </c>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row>
    <row r="15" spans="1:51" ht="15" customHeight="1" x14ac:dyDescent="0.2">
      <c r="A15" t="s">
        <v>1005</v>
      </c>
      <c r="B15" s="20">
        <f>SUM(C13:C15)</f>
        <v>8000</v>
      </c>
      <c r="C15" s="12">
        <v>3000</v>
      </c>
      <c r="D15" s="10" t="s">
        <v>885</v>
      </c>
      <c r="E15" s="8" t="s">
        <v>914</v>
      </c>
      <c r="F15" s="8" t="s">
        <v>300</v>
      </c>
      <c r="G15" s="8" t="s">
        <v>301</v>
      </c>
      <c r="H15" s="8" t="s">
        <v>302</v>
      </c>
      <c r="I15" s="8" t="s">
        <v>303</v>
      </c>
      <c r="J15" s="8">
        <v>42749</v>
      </c>
      <c r="K15" s="8" t="s">
        <v>304</v>
      </c>
      <c r="L15" s="8" t="s">
        <v>305</v>
      </c>
      <c r="M15" s="8" t="s">
        <v>306</v>
      </c>
      <c r="N15" s="8" t="s">
        <v>307</v>
      </c>
      <c r="O15" s="8" t="s">
        <v>304</v>
      </c>
      <c r="P15" s="8" t="s">
        <v>308</v>
      </c>
      <c r="Q15" s="8" t="s">
        <v>309</v>
      </c>
      <c r="R15" s="8" t="s">
        <v>310</v>
      </c>
      <c r="S15" s="8" t="s">
        <v>311</v>
      </c>
      <c r="T15" s="8" t="s">
        <v>966</v>
      </c>
      <c r="U15" s="8" t="s">
        <v>312</v>
      </c>
      <c r="V15" s="8" t="s">
        <v>304</v>
      </c>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row>
    <row r="16" spans="1:51" ht="15" customHeight="1" x14ac:dyDescent="0.2">
      <c r="A16" t="s">
        <v>1006</v>
      </c>
      <c r="B16" s="20">
        <v>2500</v>
      </c>
      <c r="C16" s="12">
        <v>2500</v>
      </c>
      <c r="D16" s="10" t="s">
        <v>886</v>
      </c>
      <c r="E16" s="8" t="s">
        <v>1003</v>
      </c>
      <c r="F16" s="8" t="s">
        <v>630</v>
      </c>
      <c r="G16" s="8" t="s">
        <v>631</v>
      </c>
      <c r="H16" s="8" t="s">
        <v>632</v>
      </c>
      <c r="I16" s="8" t="s">
        <v>633</v>
      </c>
      <c r="J16" s="8">
        <v>40111</v>
      </c>
      <c r="K16" s="8" t="s">
        <v>634</v>
      </c>
      <c r="L16" s="8" t="s">
        <v>635</v>
      </c>
      <c r="M16" s="8" t="s">
        <v>636</v>
      </c>
      <c r="N16" s="8"/>
      <c r="O16" s="8" t="s">
        <v>634</v>
      </c>
      <c r="P16" s="8" t="s">
        <v>637</v>
      </c>
      <c r="Q16" s="8" t="s">
        <v>638</v>
      </c>
      <c r="R16" s="8" t="s">
        <v>639</v>
      </c>
      <c r="S16" s="8" t="s">
        <v>640</v>
      </c>
      <c r="T16" s="8" t="s">
        <v>641</v>
      </c>
      <c r="U16" s="9" t="s">
        <v>967</v>
      </c>
      <c r="V16" s="8" t="s">
        <v>634</v>
      </c>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row>
    <row r="17" spans="1:51" ht="15" customHeight="1" x14ac:dyDescent="0.2">
      <c r="C17" s="12">
        <v>2500</v>
      </c>
      <c r="D17" s="10" t="s">
        <v>886</v>
      </c>
      <c r="E17" s="9" t="s">
        <v>899</v>
      </c>
      <c r="F17" s="8" t="s">
        <v>188</v>
      </c>
      <c r="G17" s="9" t="s">
        <v>107</v>
      </c>
      <c r="H17" s="9" t="s">
        <v>108</v>
      </c>
      <c r="I17" s="9" t="s">
        <v>109</v>
      </c>
      <c r="J17" s="9">
        <v>42303</v>
      </c>
      <c r="K17" s="9" t="s">
        <v>110</v>
      </c>
      <c r="L17" s="9" t="s">
        <v>111</v>
      </c>
      <c r="M17" s="9" t="s">
        <v>112</v>
      </c>
      <c r="N17" s="9"/>
      <c r="O17" s="9" t="s">
        <v>113</v>
      </c>
      <c r="P17" s="9" t="s">
        <v>114</v>
      </c>
      <c r="Q17" s="9" t="s">
        <v>115</v>
      </c>
      <c r="R17" s="9" t="s">
        <v>116</v>
      </c>
      <c r="S17" s="9" t="s">
        <v>117</v>
      </c>
      <c r="T17" s="9" t="s">
        <v>118</v>
      </c>
      <c r="U17" s="9" t="s">
        <v>968</v>
      </c>
      <c r="V17" s="9" t="s">
        <v>110</v>
      </c>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row>
    <row r="18" spans="1:51" ht="15" customHeight="1" x14ac:dyDescent="0.2">
      <c r="C18" s="12">
        <v>2500</v>
      </c>
      <c r="D18" s="10" t="s">
        <v>886</v>
      </c>
      <c r="E18" s="8" t="s">
        <v>187</v>
      </c>
      <c r="F18" s="8" t="s">
        <v>188</v>
      </c>
      <c r="G18" s="8" t="s">
        <v>189</v>
      </c>
      <c r="H18" s="8">
        <v>2708527350</v>
      </c>
      <c r="I18" s="8" t="s">
        <v>109</v>
      </c>
      <c r="J18" s="8">
        <v>42303</v>
      </c>
      <c r="K18" s="8" t="s">
        <v>190</v>
      </c>
      <c r="L18" s="8" t="s">
        <v>191</v>
      </c>
      <c r="M18" s="8" t="s">
        <v>192</v>
      </c>
      <c r="N18" s="8"/>
      <c r="O18" s="8" t="s">
        <v>192</v>
      </c>
      <c r="P18" s="8" t="s">
        <v>193</v>
      </c>
      <c r="Q18" s="8" t="s">
        <v>194</v>
      </c>
      <c r="R18" s="8" t="s">
        <v>195</v>
      </c>
      <c r="S18" s="8" t="s">
        <v>196</v>
      </c>
      <c r="T18" s="8" t="s">
        <v>969</v>
      </c>
      <c r="U18" s="9" t="s">
        <v>970</v>
      </c>
      <c r="V18" s="8" t="s">
        <v>192</v>
      </c>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row>
    <row r="19" spans="1:51" ht="15" customHeight="1" x14ac:dyDescent="0.2">
      <c r="C19" s="12">
        <v>2500</v>
      </c>
      <c r="D19" s="10" t="s">
        <v>886</v>
      </c>
      <c r="E19" s="6" t="s">
        <v>900</v>
      </c>
      <c r="F19" s="8" t="s">
        <v>188</v>
      </c>
      <c r="G19" s="6" t="s">
        <v>846</v>
      </c>
      <c r="H19" s="6" t="s">
        <v>847</v>
      </c>
      <c r="I19" s="6" t="s">
        <v>363</v>
      </c>
      <c r="J19" s="6">
        <v>42301</v>
      </c>
      <c r="K19" s="6" t="s">
        <v>848</v>
      </c>
      <c r="L19" s="6" t="s">
        <v>849</v>
      </c>
      <c r="M19" s="6" t="s">
        <v>850</v>
      </c>
      <c r="N19" s="7"/>
      <c r="O19" s="6" t="s">
        <v>848</v>
      </c>
      <c r="P19" s="6" t="s">
        <v>851</v>
      </c>
      <c r="Q19" s="6" t="s">
        <v>852</v>
      </c>
      <c r="R19" s="8" t="s">
        <v>971</v>
      </c>
      <c r="S19" s="8" t="s">
        <v>853</v>
      </c>
      <c r="T19" s="8" t="s">
        <v>854</v>
      </c>
      <c r="U19" s="8" t="s">
        <v>855</v>
      </c>
      <c r="V19" s="6" t="s">
        <v>848</v>
      </c>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row>
    <row r="20" spans="1:51" ht="15" customHeight="1" x14ac:dyDescent="0.2">
      <c r="C20" s="12">
        <v>2500</v>
      </c>
      <c r="D20" s="10" t="s">
        <v>887</v>
      </c>
      <c r="E20" s="9" t="s">
        <v>925</v>
      </c>
      <c r="F20" s="8" t="s">
        <v>188</v>
      </c>
      <c r="G20" s="9" t="s">
        <v>166</v>
      </c>
      <c r="H20" s="9" t="s">
        <v>167</v>
      </c>
      <c r="I20" s="9" t="s">
        <v>109</v>
      </c>
      <c r="J20" s="9">
        <v>42303</v>
      </c>
      <c r="K20" s="9" t="s">
        <v>168</v>
      </c>
      <c r="L20" s="9" t="s">
        <v>169</v>
      </c>
      <c r="M20" s="9" t="s">
        <v>170</v>
      </c>
      <c r="N20" s="9"/>
      <c r="O20" s="9" t="s">
        <v>168</v>
      </c>
      <c r="P20" s="9" t="s">
        <v>171</v>
      </c>
      <c r="Q20" s="9" t="s">
        <v>172</v>
      </c>
      <c r="R20" s="9" t="s">
        <v>173</v>
      </c>
      <c r="S20" s="9" t="s">
        <v>174</v>
      </c>
      <c r="T20" s="9" t="s">
        <v>175</v>
      </c>
      <c r="U20" s="9" t="s">
        <v>176</v>
      </c>
      <c r="V20" s="9" t="s">
        <v>168</v>
      </c>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row>
    <row r="21" spans="1:51" ht="15" customHeight="1" x14ac:dyDescent="0.2">
      <c r="A21" t="s">
        <v>188</v>
      </c>
      <c r="B21" s="20">
        <f>SUM(C17:C21)</f>
        <v>12500</v>
      </c>
      <c r="C21" s="12">
        <v>2500</v>
      </c>
      <c r="D21" s="10" t="s">
        <v>887</v>
      </c>
      <c r="E21" s="6" t="s">
        <v>945</v>
      </c>
      <c r="F21" s="8" t="s">
        <v>188</v>
      </c>
      <c r="G21" s="6" t="s">
        <v>856</v>
      </c>
      <c r="H21" s="6" t="s">
        <v>857</v>
      </c>
      <c r="I21" s="6" t="s">
        <v>858</v>
      </c>
      <c r="J21" s="6">
        <v>42301</v>
      </c>
      <c r="K21" s="6" t="s">
        <v>859</v>
      </c>
      <c r="L21" s="6" t="s">
        <v>860</v>
      </c>
      <c r="M21" s="6" t="s">
        <v>861</v>
      </c>
      <c r="N21" s="7" t="s">
        <v>862</v>
      </c>
      <c r="O21" s="6" t="s">
        <v>861</v>
      </c>
      <c r="P21" s="6" t="s">
        <v>863</v>
      </c>
      <c r="Q21" s="6" t="s">
        <v>857</v>
      </c>
      <c r="R21" s="8" t="s">
        <v>864</v>
      </c>
      <c r="S21" s="8" t="s">
        <v>865</v>
      </c>
      <c r="T21" s="8" t="s">
        <v>866</v>
      </c>
      <c r="U21" s="8" t="s">
        <v>867</v>
      </c>
      <c r="V21" s="6" t="s">
        <v>868</v>
      </c>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row>
    <row r="22" spans="1:51" ht="15" customHeight="1" x14ac:dyDescent="0.2">
      <c r="C22" s="12">
        <v>2500</v>
      </c>
      <c r="D22" s="10" t="s">
        <v>886</v>
      </c>
      <c r="E22" s="9" t="s">
        <v>935</v>
      </c>
      <c r="F22" s="8" t="s">
        <v>374</v>
      </c>
      <c r="G22" s="9" t="s">
        <v>43</v>
      </c>
      <c r="H22" s="9" t="s">
        <v>44</v>
      </c>
      <c r="I22" s="9" t="s">
        <v>45</v>
      </c>
      <c r="J22" s="9">
        <v>42713</v>
      </c>
      <c r="K22" s="9" t="s">
        <v>46</v>
      </c>
      <c r="L22" s="9" t="s">
        <v>47</v>
      </c>
      <c r="M22" s="9" t="s">
        <v>48</v>
      </c>
      <c r="N22" s="9"/>
      <c r="O22" s="9" t="s">
        <v>46</v>
      </c>
      <c r="P22" s="9" t="s">
        <v>49</v>
      </c>
      <c r="Q22" s="9" t="s">
        <v>44</v>
      </c>
      <c r="R22" s="9" t="s">
        <v>50</v>
      </c>
      <c r="S22" s="9" t="s">
        <v>51</v>
      </c>
      <c r="T22" s="9" t="s">
        <v>52</v>
      </c>
      <c r="U22" s="9" t="s">
        <v>53</v>
      </c>
      <c r="V22" s="9" t="s">
        <v>46</v>
      </c>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row>
    <row r="23" spans="1:51" ht="15" customHeight="1" x14ac:dyDescent="0.2">
      <c r="C23" s="12">
        <v>3000</v>
      </c>
      <c r="D23" s="10" t="s">
        <v>885</v>
      </c>
      <c r="E23" s="9" t="s">
        <v>915</v>
      </c>
      <c r="F23" s="8" t="s">
        <v>374</v>
      </c>
      <c r="G23" s="9" t="s">
        <v>94</v>
      </c>
      <c r="H23" s="9" t="s">
        <v>95</v>
      </c>
      <c r="I23" s="9" t="s">
        <v>96</v>
      </c>
      <c r="J23" s="9">
        <v>42765</v>
      </c>
      <c r="K23" s="9" t="s">
        <v>97</v>
      </c>
      <c r="L23" s="9" t="s">
        <v>98</v>
      </c>
      <c r="M23" s="9" t="s">
        <v>99</v>
      </c>
      <c r="N23" s="9" t="s">
        <v>100</v>
      </c>
      <c r="O23" s="9" t="s">
        <v>97</v>
      </c>
      <c r="P23" s="9" t="s">
        <v>101</v>
      </c>
      <c r="Q23" s="9" t="s">
        <v>102</v>
      </c>
      <c r="R23" s="9" t="s">
        <v>103</v>
      </c>
      <c r="S23" s="9" t="s">
        <v>104</v>
      </c>
      <c r="T23" s="9" t="s">
        <v>105</v>
      </c>
      <c r="U23" s="9" t="s">
        <v>106</v>
      </c>
      <c r="V23" s="9" t="s">
        <v>97</v>
      </c>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row>
    <row r="24" spans="1:51" ht="15" customHeight="1" x14ac:dyDescent="0.2">
      <c r="C24" s="12">
        <v>2500</v>
      </c>
      <c r="D24" s="10" t="s">
        <v>886</v>
      </c>
      <c r="E24" s="8" t="s">
        <v>936</v>
      </c>
      <c r="F24" s="8" t="s">
        <v>374</v>
      </c>
      <c r="G24" s="8" t="s">
        <v>445</v>
      </c>
      <c r="H24" s="8" t="s">
        <v>446</v>
      </c>
      <c r="I24" s="8" t="s">
        <v>447</v>
      </c>
      <c r="J24" s="8">
        <v>42722</v>
      </c>
      <c r="K24" s="8" t="s">
        <v>448</v>
      </c>
      <c r="L24" s="8" t="s">
        <v>449</v>
      </c>
      <c r="M24" s="8" t="s">
        <v>450</v>
      </c>
      <c r="N24" s="8"/>
      <c r="O24" s="8" t="s">
        <v>448</v>
      </c>
      <c r="P24" s="8" t="s">
        <v>451</v>
      </c>
      <c r="Q24" s="8" t="s">
        <v>452</v>
      </c>
      <c r="R24" s="9" t="s">
        <v>972</v>
      </c>
      <c r="S24" s="8" t="s">
        <v>973</v>
      </c>
      <c r="T24" s="8" t="s">
        <v>453</v>
      </c>
      <c r="U24" s="9" t="s">
        <v>974</v>
      </c>
      <c r="V24" s="8" t="s">
        <v>448</v>
      </c>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row>
    <row r="25" spans="1:51" ht="15" customHeight="1" x14ac:dyDescent="0.2">
      <c r="C25" s="12">
        <v>2500</v>
      </c>
      <c r="D25" s="10" t="s">
        <v>886</v>
      </c>
      <c r="E25" s="6" t="s">
        <v>937</v>
      </c>
      <c r="F25" s="8" t="s">
        <v>374</v>
      </c>
      <c r="G25" s="6" t="s">
        <v>197</v>
      </c>
      <c r="H25" s="6" t="s">
        <v>198</v>
      </c>
      <c r="I25" s="6" t="s">
        <v>199</v>
      </c>
      <c r="J25" s="6">
        <v>42748</v>
      </c>
      <c r="K25" s="6" t="s">
        <v>200</v>
      </c>
      <c r="L25" s="6" t="s">
        <v>201</v>
      </c>
      <c r="M25" s="6" t="s">
        <v>202</v>
      </c>
      <c r="N25" s="7"/>
      <c r="O25" s="6" t="s">
        <v>200</v>
      </c>
      <c r="P25" s="6" t="s">
        <v>203</v>
      </c>
      <c r="Q25" s="6" t="s">
        <v>204</v>
      </c>
      <c r="R25" s="8" t="s">
        <v>205</v>
      </c>
      <c r="S25" s="9" t="s">
        <v>975</v>
      </c>
      <c r="T25" s="8" t="s">
        <v>206</v>
      </c>
      <c r="U25" s="9" t="s">
        <v>976</v>
      </c>
      <c r="V25" s="6" t="s">
        <v>200</v>
      </c>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row>
    <row r="26" spans="1:51" ht="15" customHeight="1" x14ac:dyDescent="0.2">
      <c r="C26" s="12">
        <v>2500</v>
      </c>
      <c r="D26" s="10" t="s">
        <v>886</v>
      </c>
      <c r="E26" s="6" t="s">
        <v>373</v>
      </c>
      <c r="F26" s="6" t="s">
        <v>374</v>
      </c>
      <c r="G26" s="6" t="s">
        <v>375</v>
      </c>
      <c r="H26" s="6" t="s">
        <v>376</v>
      </c>
      <c r="I26" s="6" t="s">
        <v>377</v>
      </c>
      <c r="J26" s="6">
        <v>42729</v>
      </c>
      <c r="K26" s="6" t="s">
        <v>378</v>
      </c>
      <c r="L26" s="6" t="s">
        <v>379</v>
      </c>
      <c r="M26" s="6" t="s">
        <v>380</v>
      </c>
      <c r="N26" s="7"/>
      <c r="O26" s="6" t="s">
        <v>378</v>
      </c>
      <c r="P26" s="6" t="s">
        <v>381</v>
      </c>
      <c r="Q26" s="6" t="s">
        <v>376</v>
      </c>
      <c r="R26" s="8" t="s">
        <v>382</v>
      </c>
      <c r="S26" s="8" t="s">
        <v>383</v>
      </c>
      <c r="T26" s="8" t="s">
        <v>384</v>
      </c>
      <c r="U26" s="8" t="s">
        <v>385</v>
      </c>
      <c r="V26" s="6" t="s">
        <v>378</v>
      </c>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row>
    <row r="27" spans="1:51" ht="15" customHeight="1" x14ac:dyDescent="0.2">
      <c r="A27" t="s">
        <v>374</v>
      </c>
      <c r="B27" s="20">
        <f>SUM(C22:C27)</f>
        <v>15500</v>
      </c>
      <c r="C27" s="12">
        <v>2500</v>
      </c>
      <c r="D27" s="10" t="s">
        <v>886</v>
      </c>
      <c r="E27" s="6" t="s">
        <v>593</v>
      </c>
      <c r="F27" s="6" t="s">
        <v>374</v>
      </c>
      <c r="G27" s="6" t="s">
        <v>594</v>
      </c>
      <c r="H27" s="6" t="s">
        <v>595</v>
      </c>
      <c r="I27" s="6" t="s">
        <v>596</v>
      </c>
      <c r="J27" s="6">
        <v>42749</v>
      </c>
      <c r="K27" s="6" t="s">
        <v>597</v>
      </c>
      <c r="L27" s="6" t="s">
        <v>598</v>
      </c>
      <c r="M27" s="6" t="s">
        <v>599</v>
      </c>
      <c r="N27" s="6"/>
      <c r="O27" s="6" t="s">
        <v>597</v>
      </c>
      <c r="P27" s="6" t="s">
        <v>600</v>
      </c>
      <c r="Q27" s="6" t="s">
        <v>601</v>
      </c>
      <c r="R27" s="8" t="s">
        <v>602</v>
      </c>
      <c r="S27" s="8" t="s">
        <v>603</v>
      </c>
      <c r="T27" s="8" t="s">
        <v>604</v>
      </c>
      <c r="U27" s="8" t="s">
        <v>605</v>
      </c>
      <c r="V27" s="6" t="s">
        <v>597</v>
      </c>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row>
    <row r="28" spans="1:51" ht="15" customHeight="1" x14ac:dyDescent="0.2">
      <c r="C28" s="12">
        <v>2500</v>
      </c>
      <c r="D28" s="10" t="s">
        <v>886</v>
      </c>
      <c r="E28" s="8" t="s">
        <v>901</v>
      </c>
      <c r="F28" s="8" t="s">
        <v>700</v>
      </c>
      <c r="G28" s="8" t="s">
        <v>689</v>
      </c>
      <c r="H28" s="8" t="s">
        <v>690</v>
      </c>
      <c r="I28" s="8" t="s">
        <v>691</v>
      </c>
      <c r="J28" s="8">
        <v>40011</v>
      </c>
      <c r="K28" s="8" t="s">
        <v>692</v>
      </c>
      <c r="L28" s="8" t="s">
        <v>693</v>
      </c>
      <c r="M28" s="8" t="s">
        <v>694</v>
      </c>
      <c r="N28" s="8"/>
      <c r="O28" s="8" t="s">
        <v>692</v>
      </c>
      <c r="P28" s="8" t="s">
        <v>695</v>
      </c>
      <c r="Q28" s="8" t="s">
        <v>690</v>
      </c>
      <c r="R28" s="8" t="s">
        <v>696</v>
      </c>
      <c r="S28" s="8" t="s">
        <v>697</v>
      </c>
      <c r="T28" s="8" t="s">
        <v>698</v>
      </c>
      <c r="U28" s="8" t="s">
        <v>699</v>
      </c>
      <c r="V28" s="8" t="s">
        <v>692</v>
      </c>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row>
    <row r="29" spans="1:51" ht="15" customHeight="1" x14ac:dyDescent="0.2">
      <c r="C29" s="12">
        <v>2500</v>
      </c>
      <c r="D29" s="10" t="s">
        <v>886</v>
      </c>
      <c r="E29" s="8" t="s">
        <v>207</v>
      </c>
      <c r="F29" s="8" t="s">
        <v>700</v>
      </c>
      <c r="G29" s="8" t="s">
        <v>208</v>
      </c>
      <c r="H29" s="8" t="s">
        <v>209</v>
      </c>
      <c r="I29" s="8" t="s">
        <v>210</v>
      </c>
      <c r="J29" s="8">
        <v>40057</v>
      </c>
      <c r="K29" s="8" t="s">
        <v>211</v>
      </c>
      <c r="L29" s="8" t="s">
        <v>212</v>
      </c>
      <c r="M29" s="8" t="s">
        <v>213</v>
      </c>
      <c r="N29" s="8"/>
      <c r="O29" s="8" t="s">
        <v>211</v>
      </c>
      <c r="P29" s="8" t="s">
        <v>214</v>
      </c>
      <c r="Q29" s="8" t="s">
        <v>215</v>
      </c>
      <c r="R29" s="8" t="s">
        <v>216</v>
      </c>
      <c r="S29" s="8" t="s">
        <v>217</v>
      </c>
      <c r="T29" s="8" t="s">
        <v>218</v>
      </c>
      <c r="U29" s="8" t="s">
        <v>219</v>
      </c>
      <c r="V29" s="8" t="s">
        <v>211</v>
      </c>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row>
    <row r="30" spans="1:51" ht="15" customHeight="1" x14ac:dyDescent="0.2">
      <c r="C30" s="12">
        <v>3000</v>
      </c>
      <c r="D30" s="10" t="s">
        <v>885</v>
      </c>
      <c r="E30" s="9" t="s">
        <v>916</v>
      </c>
      <c r="F30" s="8" t="s">
        <v>700</v>
      </c>
      <c r="G30" s="9" t="s">
        <v>81</v>
      </c>
      <c r="H30" s="9" t="s">
        <v>82</v>
      </c>
      <c r="I30" s="9" t="s">
        <v>83</v>
      </c>
      <c r="J30" s="9">
        <v>40050</v>
      </c>
      <c r="K30" s="9" t="s">
        <v>84</v>
      </c>
      <c r="L30" s="9" t="s">
        <v>85</v>
      </c>
      <c r="M30" s="9" t="s">
        <v>86</v>
      </c>
      <c r="N30" s="9" t="s">
        <v>87</v>
      </c>
      <c r="O30" s="9" t="s">
        <v>86</v>
      </c>
      <c r="P30" s="5" t="s">
        <v>88</v>
      </c>
      <c r="Q30" s="9" t="s">
        <v>89</v>
      </c>
      <c r="R30" s="9" t="s">
        <v>90</v>
      </c>
      <c r="S30" s="9" t="s">
        <v>91</v>
      </c>
      <c r="T30" s="9" t="s">
        <v>92</v>
      </c>
      <c r="U30" s="9" t="s">
        <v>977</v>
      </c>
      <c r="V30" s="9" t="s">
        <v>93</v>
      </c>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row>
    <row r="31" spans="1:51" ht="15" customHeight="1" x14ac:dyDescent="0.2">
      <c r="C31" s="12">
        <v>2500</v>
      </c>
      <c r="D31" s="10" t="s">
        <v>886</v>
      </c>
      <c r="E31" s="8" t="s">
        <v>491</v>
      </c>
      <c r="F31" s="8" t="s">
        <v>700</v>
      </c>
      <c r="G31" s="8" t="s">
        <v>492</v>
      </c>
      <c r="H31" s="8" t="s">
        <v>493</v>
      </c>
      <c r="I31" s="8" t="s">
        <v>494</v>
      </c>
      <c r="J31" s="8">
        <v>40050</v>
      </c>
      <c r="K31" s="8" t="s">
        <v>495</v>
      </c>
      <c r="L31" s="8" t="s">
        <v>496</v>
      </c>
      <c r="M31" s="8" t="s">
        <v>497</v>
      </c>
      <c r="N31" s="8"/>
      <c r="O31" s="8" t="s">
        <v>495</v>
      </c>
      <c r="P31" s="8" t="s">
        <v>498</v>
      </c>
      <c r="Q31" s="8" t="s">
        <v>499</v>
      </c>
      <c r="R31" s="8" t="s">
        <v>500</v>
      </c>
      <c r="S31" s="8" t="s">
        <v>501</v>
      </c>
      <c r="T31" s="8" t="s">
        <v>502</v>
      </c>
      <c r="U31" s="8" t="s">
        <v>503</v>
      </c>
      <c r="V31" s="8" t="s">
        <v>495</v>
      </c>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row>
    <row r="32" spans="1:51" ht="15" customHeight="1" x14ac:dyDescent="0.2">
      <c r="A32" t="s">
        <v>700</v>
      </c>
      <c r="B32" s="20">
        <f>SUM(C28:C32)</f>
        <v>13000</v>
      </c>
      <c r="C32" s="12">
        <v>2500</v>
      </c>
      <c r="D32" s="10" t="s">
        <v>887</v>
      </c>
      <c r="E32" s="6" t="s">
        <v>926</v>
      </c>
      <c r="F32" s="6" t="s">
        <v>700</v>
      </c>
      <c r="G32" s="6" t="s">
        <v>701</v>
      </c>
      <c r="H32" s="6" t="s">
        <v>702</v>
      </c>
      <c r="I32" s="6" t="s">
        <v>494</v>
      </c>
      <c r="J32" s="6">
        <v>40050</v>
      </c>
      <c r="K32" s="6" t="s">
        <v>703</v>
      </c>
      <c r="L32" s="6" t="s">
        <v>704</v>
      </c>
      <c r="M32" s="6" t="s">
        <v>705</v>
      </c>
      <c r="N32" s="7"/>
      <c r="O32" s="6" t="s">
        <v>705</v>
      </c>
      <c r="P32" s="6" t="s">
        <v>706</v>
      </c>
      <c r="Q32" s="6" t="s">
        <v>707</v>
      </c>
      <c r="R32" s="8" t="s">
        <v>708</v>
      </c>
      <c r="S32" s="8" t="s">
        <v>709</v>
      </c>
      <c r="T32" s="8" t="s">
        <v>710</v>
      </c>
      <c r="U32" s="9" t="s">
        <v>978</v>
      </c>
      <c r="V32" s="6" t="s">
        <v>705</v>
      </c>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row>
    <row r="33" spans="1:51" ht="15" customHeight="1" x14ac:dyDescent="0.2">
      <c r="C33" s="12">
        <v>2500</v>
      </c>
      <c r="D33" s="10" t="s">
        <v>887</v>
      </c>
      <c r="E33" s="6" t="s">
        <v>927</v>
      </c>
      <c r="F33" s="8" t="s">
        <v>516</v>
      </c>
      <c r="G33" s="6" t="s">
        <v>642</v>
      </c>
      <c r="H33" s="6">
        <v>2704323359</v>
      </c>
      <c r="I33" s="6" t="s">
        <v>519</v>
      </c>
      <c r="J33" s="6">
        <v>42129</v>
      </c>
      <c r="K33" s="6" t="s">
        <v>643</v>
      </c>
      <c r="L33" s="6" t="s">
        <v>644</v>
      </c>
      <c r="M33" s="6" t="s">
        <v>645</v>
      </c>
      <c r="N33" s="7"/>
      <c r="O33" s="6" t="s">
        <v>643</v>
      </c>
      <c r="P33" s="6" t="s">
        <v>646</v>
      </c>
      <c r="Q33" s="6">
        <v>2706466381</v>
      </c>
      <c r="R33" s="8" t="s">
        <v>647</v>
      </c>
      <c r="S33" s="8" t="s">
        <v>648</v>
      </c>
      <c r="T33" s="8" t="s">
        <v>649</v>
      </c>
      <c r="U33" s="8" t="s">
        <v>650</v>
      </c>
      <c r="V33" s="6" t="s">
        <v>643</v>
      </c>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row>
    <row r="34" spans="1:51" ht="15" customHeight="1" x14ac:dyDescent="0.2">
      <c r="A34" t="s">
        <v>516</v>
      </c>
      <c r="B34" s="20">
        <f>SUM(C33:C34)</f>
        <v>5000</v>
      </c>
      <c r="C34" s="12">
        <v>2500</v>
      </c>
      <c r="D34" s="10" t="s">
        <v>886</v>
      </c>
      <c r="E34" s="6" t="s">
        <v>902</v>
      </c>
      <c r="F34" s="6" t="s">
        <v>516</v>
      </c>
      <c r="G34" s="6" t="s">
        <v>517</v>
      </c>
      <c r="H34" s="6" t="s">
        <v>518</v>
      </c>
      <c r="I34" s="6" t="s">
        <v>519</v>
      </c>
      <c r="J34" s="6">
        <v>42129</v>
      </c>
      <c r="K34" s="6" t="s">
        <v>520</v>
      </c>
      <c r="L34" s="6" t="s">
        <v>521</v>
      </c>
      <c r="M34" s="6" t="s">
        <v>522</v>
      </c>
      <c r="N34" s="7"/>
      <c r="O34" s="6" t="s">
        <v>520</v>
      </c>
      <c r="P34" s="6" t="s">
        <v>523</v>
      </c>
      <c r="Q34" s="6" t="s">
        <v>524</v>
      </c>
      <c r="R34" s="8" t="s">
        <v>525</v>
      </c>
      <c r="S34" s="9" t="s">
        <v>979</v>
      </c>
      <c r="T34" s="8" t="s">
        <v>526</v>
      </c>
      <c r="U34" s="8" t="s">
        <v>527</v>
      </c>
      <c r="V34" s="6" t="s">
        <v>528</v>
      </c>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row>
    <row r="35" spans="1:51" ht="15" customHeight="1" x14ac:dyDescent="0.2">
      <c r="C35" s="12">
        <v>3000</v>
      </c>
      <c r="D35" s="10" t="s">
        <v>885</v>
      </c>
      <c r="E35" s="6" t="s">
        <v>917</v>
      </c>
      <c r="F35" s="8" t="s">
        <v>326</v>
      </c>
      <c r="G35" s="6" t="s">
        <v>479</v>
      </c>
      <c r="H35" s="6" t="s">
        <v>480</v>
      </c>
      <c r="I35" s="6" t="s">
        <v>481</v>
      </c>
      <c r="J35" s="6">
        <v>42167</v>
      </c>
      <c r="K35" s="6" t="s">
        <v>482</v>
      </c>
      <c r="L35" s="6" t="s">
        <v>483</v>
      </c>
      <c r="M35" s="6" t="s">
        <v>484</v>
      </c>
      <c r="N35" s="7" t="s">
        <v>485</v>
      </c>
      <c r="O35" s="6" t="s">
        <v>482</v>
      </c>
      <c r="P35" s="6" t="s">
        <v>486</v>
      </c>
      <c r="Q35" s="6" t="s">
        <v>480</v>
      </c>
      <c r="R35" s="8" t="s">
        <v>487</v>
      </c>
      <c r="S35" s="8" t="s">
        <v>488</v>
      </c>
      <c r="T35" s="8" t="s">
        <v>489</v>
      </c>
      <c r="U35" s="8" t="s">
        <v>490</v>
      </c>
      <c r="V35" s="6" t="s">
        <v>482</v>
      </c>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row>
    <row r="36" spans="1:51" ht="15" customHeight="1" x14ac:dyDescent="0.2">
      <c r="C36" s="12">
        <v>2500</v>
      </c>
      <c r="D36" s="10" t="s">
        <v>886</v>
      </c>
      <c r="E36" s="6" t="s">
        <v>618</v>
      </c>
      <c r="F36" s="8" t="s">
        <v>326</v>
      </c>
      <c r="G36" s="6" t="s">
        <v>619</v>
      </c>
      <c r="H36" s="6" t="s">
        <v>620</v>
      </c>
      <c r="I36" s="6" t="s">
        <v>621</v>
      </c>
      <c r="J36" s="6">
        <v>42167</v>
      </c>
      <c r="K36" s="6" t="s">
        <v>622</v>
      </c>
      <c r="L36" s="6" t="s">
        <v>623</v>
      </c>
      <c r="M36" s="6" t="s">
        <v>624</v>
      </c>
      <c r="N36" s="7"/>
      <c r="O36" s="6" t="s">
        <v>622</v>
      </c>
      <c r="P36" s="6" t="s">
        <v>625</v>
      </c>
      <c r="Q36" s="6" t="s">
        <v>626</v>
      </c>
      <c r="R36" s="8" t="s">
        <v>627</v>
      </c>
      <c r="S36" s="8" t="s">
        <v>628</v>
      </c>
      <c r="T36" s="8" t="s">
        <v>629</v>
      </c>
      <c r="U36" s="9" t="s">
        <v>980</v>
      </c>
      <c r="V36" s="6" t="s">
        <v>622</v>
      </c>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row>
    <row r="37" spans="1:51" ht="15" customHeight="1" x14ac:dyDescent="0.2">
      <c r="C37" s="12">
        <v>2500</v>
      </c>
      <c r="D37" s="10" t="s">
        <v>886</v>
      </c>
      <c r="E37" s="6" t="s">
        <v>903</v>
      </c>
      <c r="F37" s="8" t="s">
        <v>326</v>
      </c>
      <c r="G37" s="6" t="s">
        <v>292</v>
      </c>
      <c r="H37" s="6">
        <v>2704875621</v>
      </c>
      <c r="I37" s="6" t="s">
        <v>293</v>
      </c>
      <c r="J37" s="6">
        <v>42167</v>
      </c>
      <c r="K37" s="6" t="s">
        <v>294</v>
      </c>
      <c r="L37" s="6" t="s">
        <v>295</v>
      </c>
      <c r="M37" s="6" t="s">
        <v>296</v>
      </c>
      <c r="N37" s="7"/>
      <c r="O37" s="6" t="s">
        <v>294</v>
      </c>
      <c r="P37" s="6" t="s">
        <v>297</v>
      </c>
      <c r="Q37" s="6">
        <v>2704278481</v>
      </c>
      <c r="R37" s="8" t="s">
        <v>298</v>
      </c>
      <c r="S37" s="8" t="s">
        <v>981</v>
      </c>
      <c r="T37" s="8" t="s">
        <v>982</v>
      </c>
      <c r="U37" s="9" t="s">
        <v>983</v>
      </c>
      <c r="V37" s="6" t="s">
        <v>299</v>
      </c>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row>
    <row r="38" spans="1:51" ht="15" customHeight="1" x14ac:dyDescent="0.2">
      <c r="C38" s="12">
        <v>2500</v>
      </c>
      <c r="D38" s="10" t="s">
        <v>887</v>
      </c>
      <c r="E38" s="9" t="s">
        <v>928</v>
      </c>
      <c r="F38" s="8" t="s">
        <v>326</v>
      </c>
      <c r="G38" s="9" t="s">
        <v>177</v>
      </c>
      <c r="H38" s="9" t="s">
        <v>178</v>
      </c>
      <c r="I38" s="9" t="s">
        <v>179</v>
      </c>
      <c r="J38" s="9">
        <v>42167</v>
      </c>
      <c r="K38" s="9" t="s">
        <v>180</v>
      </c>
      <c r="L38" s="9" t="s">
        <v>181</v>
      </c>
      <c r="M38" s="9" t="s">
        <v>182</v>
      </c>
      <c r="N38" s="9"/>
      <c r="O38" s="9" t="s">
        <v>183</v>
      </c>
      <c r="P38" s="9" t="s">
        <v>184</v>
      </c>
      <c r="Q38" s="9" t="s">
        <v>178</v>
      </c>
      <c r="R38" s="9" t="s">
        <v>984</v>
      </c>
      <c r="S38" s="9" t="s">
        <v>185</v>
      </c>
      <c r="T38" s="9" t="s">
        <v>186</v>
      </c>
      <c r="U38" s="9" t="s">
        <v>985</v>
      </c>
      <c r="V38" s="9" t="s">
        <v>183</v>
      </c>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row>
    <row r="39" spans="1:51" ht="15" customHeight="1" x14ac:dyDescent="0.2">
      <c r="A39" t="s">
        <v>326</v>
      </c>
      <c r="B39" s="20">
        <f>SUM(C35:C39)</f>
        <v>13000</v>
      </c>
      <c r="C39" s="12">
        <v>2500</v>
      </c>
      <c r="D39" s="10" t="s">
        <v>886</v>
      </c>
      <c r="E39" s="8" t="s">
        <v>325</v>
      </c>
      <c r="F39" s="8" t="s">
        <v>326</v>
      </c>
      <c r="G39" s="8" t="s">
        <v>327</v>
      </c>
      <c r="H39" s="8" t="s">
        <v>328</v>
      </c>
      <c r="I39" s="8" t="s">
        <v>329</v>
      </c>
      <c r="J39" s="8">
        <v>42140</v>
      </c>
      <c r="K39" s="8" t="s">
        <v>330</v>
      </c>
      <c r="L39" s="8" t="s">
        <v>331</v>
      </c>
      <c r="M39" s="8" t="s">
        <v>332</v>
      </c>
      <c r="N39" s="8"/>
      <c r="O39" s="8" t="s">
        <v>330</v>
      </c>
      <c r="P39" s="8" t="s">
        <v>333</v>
      </c>
      <c r="Q39" s="8" t="s">
        <v>333</v>
      </c>
      <c r="R39" s="8" t="s">
        <v>334</v>
      </c>
      <c r="S39" s="8" t="s">
        <v>986</v>
      </c>
      <c r="T39" s="8" t="s">
        <v>335</v>
      </c>
      <c r="U39" s="9" t="s">
        <v>987</v>
      </c>
      <c r="V39" s="8" t="s">
        <v>336</v>
      </c>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row>
    <row r="40" spans="1:51" ht="15" customHeight="1" x14ac:dyDescent="0.2">
      <c r="C40" s="12">
        <v>2500</v>
      </c>
      <c r="D40" s="10" t="s">
        <v>887</v>
      </c>
      <c r="E40" s="6" t="s">
        <v>929</v>
      </c>
      <c r="F40" s="6" t="s">
        <v>951</v>
      </c>
      <c r="G40" s="6" t="s">
        <v>350</v>
      </c>
      <c r="H40" s="6" t="s">
        <v>351</v>
      </c>
      <c r="I40" s="6" t="s">
        <v>352</v>
      </c>
      <c r="J40" s="6">
        <v>40359</v>
      </c>
      <c r="K40" s="6" t="s">
        <v>353</v>
      </c>
      <c r="L40" s="6" t="s">
        <v>354</v>
      </c>
      <c r="M40" s="6" t="s">
        <v>355</v>
      </c>
      <c r="N40" s="7"/>
      <c r="O40" s="6" t="s">
        <v>353</v>
      </c>
      <c r="P40" s="6" t="s">
        <v>356</v>
      </c>
      <c r="Q40" s="6" t="s">
        <v>351</v>
      </c>
      <c r="R40" s="8" t="s">
        <v>357</v>
      </c>
      <c r="S40" s="8" t="s">
        <v>358</v>
      </c>
      <c r="T40" s="8" t="s">
        <v>359</v>
      </c>
      <c r="U40" s="8" t="s">
        <v>360</v>
      </c>
      <c r="V40" s="6" t="s">
        <v>353</v>
      </c>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row>
    <row r="41" spans="1:51" ht="15" customHeight="1" x14ac:dyDescent="0.2">
      <c r="A41" t="s">
        <v>951</v>
      </c>
      <c r="B41" s="20">
        <f>SUM(C40:C41)</f>
        <v>5000</v>
      </c>
      <c r="C41" s="12">
        <v>2500</v>
      </c>
      <c r="D41" s="10" t="s">
        <v>886</v>
      </c>
      <c r="E41" s="6" t="s">
        <v>231</v>
      </c>
      <c r="F41" s="6" t="s">
        <v>951</v>
      </c>
      <c r="G41" s="6" t="s">
        <v>232</v>
      </c>
      <c r="H41" s="6" t="s">
        <v>233</v>
      </c>
      <c r="I41" s="6" t="s">
        <v>234</v>
      </c>
      <c r="J41" s="6">
        <v>40359</v>
      </c>
      <c r="K41" s="6" t="s">
        <v>235</v>
      </c>
      <c r="L41" s="6" t="s">
        <v>236</v>
      </c>
      <c r="M41" s="6" t="s">
        <v>237</v>
      </c>
      <c r="N41" s="7"/>
      <c r="O41" s="6" t="s">
        <v>235</v>
      </c>
      <c r="P41" s="6" t="s">
        <v>238</v>
      </c>
      <c r="Q41" s="6" t="s">
        <v>239</v>
      </c>
      <c r="R41" s="8" t="s">
        <v>240</v>
      </c>
      <c r="S41" s="8" t="s">
        <v>241</v>
      </c>
      <c r="T41" s="8" t="s">
        <v>242</v>
      </c>
      <c r="U41" s="8" t="s">
        <v>243</v>
      </c>
      <c r="V41" s="6" t="s">
        <v>235</v>
      </c>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row>
    <row r="42" spans="1:51" ht="15" customHeight="1" x14ac:dyDescent="0.2">
      <c r="C42" s="12">
        <v>2500</v>
      </c>
      <c r="D42" s="10" t="s">
        <v>886</v>
      </c>
      <c r="E42" s="6" t="s">
        <v>938</v>
      </c>
      <c r="F42" s="8" t="s">
        <v>67</v>
      </c>
      <c r="G42" s="6" t="s">
        <v>812</v>
      </c>
      <c r="H42" s="6" t="s">
        <v>813</v>
      </c>
      <c r="I42" s="6" t="s">
        <v>363</v>
      </c>
      <c r="J42" s="6">
        <v>42301</v>
      </c>
      <c r="K42" s="6" t="s">
        <v>814</v>
      </c>
      <c r="L42" s="6" t="s">
        <v>815</v>
      </c>
      <c r="M42" s="6" t="s">
        <v>816</v>
      </c>
      <c r="N42" s="7"/>
      <c r="O42" s="6" t="s">
        <v>817</v>
      </c>
      <c r="P42" s="6" t="s">
        <v>818</v>
      </c>
      <c r="Q42" s="6" t="s">
        <v>819</v>
      </c>
      <c r="R42" s="8" t="s">
        <v>820</v>
      </c>
      <c r="S42" s="8" t="s">
        <v>988</v>
      </c>
      <c r="T42" s="8" t="s">
        <v>821</v>
      </c>
      <c r="U42" s="8" t="s">
        <v>822</v>
      </c>
      <c r="V42" s="6" t="s">
        <v>817</v>
      </c>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row>
    <row r="43" spans="1:51" ht="15" customHeight="1" x14ac:dyDescent="0.2">
      <c r="C43" s="12">
        <v>2500</v>
      </c>
      <c r="D43" s="10" t="s">
        <v>886</v>
      </c>
      <c r="E43" s="6" t="s">
        <v>939</v>
      </c>
      <c r="F43" s="8" t="s">
        <v>67</v>
      </c>
      <c r="G43" s="6" t="s">
        <v>770</v>
      </c>
      <c r="H43" s="6" t="s">
        <v>771</v>
      </c>
      <c r="I43" s="6" t="s">
        <v>363</v>
      </c>
      <c r="J43" s="6">
        <v>42301</v>
      </c>
      <c r="K43" s="6" t="s">
        <v>772</v>
      </c>
      <c r="L43" s="6" t="s">
        <v>773</v>
      </c>
      <c r="M43" s="6" t="s">
        <v>774</v>
      </c>
      <c r="N43" s="7"/>
      <c r="O43" s="6" t="s">
        <v>772</v>
      </c>
      <c r="P43" s="6" t="s">
        <v>775</v>
      </c>
      <c r="Q43" s="6" t="s">
        <v>776</v>
      </c>
      <c r="R43" s="9" t="s">
        <v>989</v>
      </c>
      <c r="S43" s="8" t="s">
        <v>990</v>
      </c>
      <c r="T43" s="8" t="s">
        <v>777</v>
      </c>
      <c r="U43" s="9" t="s">
        <v>991</v>
      </c>
      <c r="V43" s="6" t="s">
        <v>30</v>
      </c>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row>
    <row r="44" spans="1:51" ht="15" customHeight="1" x14ac:dyDescent="0.2">
      <c r="C44" s="12">
        <v>2500</v>
      </c>
      <c r="D44" s="10" t="s">
        <v>886</v>
      </c>
      <c r="E44" s="6" t="s">
        <v>940</v>
      </c>
      <c r="F44" s="8" t="s">
        <v>67</v>
      </c>
      <c r="G44" s="6" t="s">
        <v>723</v>
      </c>
      <c r="H44" s="6" t="s">
        <v>724</v>
      </c>
      <c r="I44" s="6" t="s">
        <v>363</v>
      </c>
      <c r="J44" s="6">
        <v>42301</v>
      </c>
      <c r="K44" s="6" t="s">
        <v>725</v>
      </c>
      <c r="L44" s="6" t="s">
        <v>726</v>
      </c>
      <c r="M44" s="6" t="s">
        <v>727</v>
      </c>
      <c r="N44" s="7"/>
      <c r="O44" s="6" t="s">
        <v>727</v>
      </c>
      <c r="P44" s="6" t="s">
        <v>728</v>
      </c>
      <c r="Q44" s="6" t="s">
        <v>729</v>
      </c>
      <c r="R44" s="8" t="s">
        <v>730</v>
      </c>
      <c r="S44" s="8" t="s">
        <v>731</v>
      </c>
      <c r="T44" s="8" t="s">
        <v>732</v>
      </c>
      <c r="U44" s="8" t="s">
        <v>733</v>
      </c>
      <c r="V44" s="6" t="s">
        <v>30</v>
      </c>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row>
    <row r="45" spans="1:51" ht="15" customHeight="1" x14ac:dyDescent="0.2">
      <c r="C45" s="12">
        <v>2500</v>
      </c>
      <c r="D45" s="10" t="s">
        <v>887</v>
      </c>
      <c r="E45" s="6" t="s">
        <v>947</v>
      </c>
      <c r="F45" s="6" t="s">
        <v>67</v>
      </c>
      <c r="G45" s="6" t="s">
        <v>361</v>
      </c>
      <c r="H45" s="6" t="s">
        <v>362</v>
      </c>
      <c r="I45" s="6" t="s">
        <v>363</v>
      </c>
      <c r="J45" s="6">
        <v>42301</v>
      </c>
      <c r="K45" s="6" t="s">
        <v>364</v>
      </c>
      <c r="L45" s="6" t="s">
        <v>365</v>
      </c>
      <c r="M45" s="6" t="s">
        <v>366</v>
      </c>
      <c r="N45" s="7"/>
      <c r="O45" s="6" t="s">
        <v>364</v>
      </c>
      <c r="P45" s="6" t="s">
        <v>367</v>
      </c>
      <c r="Q45" s="6" t="s">
        <v>368</v>
      </c>
      <c r="R45" s="8" t="s">
        <v>369</v>
      </c>
      <c r="S45" s="8" t="s">
        <v>370</v>
      </c>
      <c r="T45" s="8" t="s">
        <v>371</v>
      </c>
      <c r="U45" s="8" t="s">
        <v>372</v>
      </c>
      <c r="V45" s="6" t="s">
        <v>364</v>
      </c>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row>
    <row r="46" spans="1:51" ht="15" customHeight="1" x14ac:dyDescent="0.2">
      <c r="C46" s="12">
        <v>2500</v>
      </c>
      <c r="D46" s="10" t="s">
        <v>886</v>
      </c>
      <c r="E46" s="9" t="s">
        <v>66</v>
      </c>
      <c r="F46" s="9" t="s">
        <v>67</v>
      </c>
      <c r="G46" s="9" t="s">
        <v>68</v>
      </c>
      <c r="H46" s="9" t="s">
        <v>69</v>
      </c>
      <c r="I46" s="9" t="s">
        <v>70</v>
      </c>
      <c r="J46" s="9">
        <v>42301</v>
      </c>
      <c r="K46" s="9" t="s">
        <v>71</v>
      </c>
      <c r="L46" s="9" t="s">
        <v>72</v>
      </c>
      <c r="M46" s="9" t="s">
        <v>73</v>
      </c>
      <c r="N46" s="9"/>
      <c r="O46" s="9" t="s">
        <v>71</v>
      </c>
      <c r="P46" s="9" t="s">
        <v>74</v>
      </c>
      <c r="Q46" s="9" t="s">
        <v>75</v>
      </c>
      <c r="R46" s="9" t="s">
        <v>76</v>
      </c>
      <c r="S46" s="9" t="s">
        <v>77</v>
      </c>
      <c r="T46" s="9" t="s">
        <v>78</v>
      </c>
      <c r="U46" s="9" t="s">
        <v>79</v>
      </c>
      <c r="V46" s="9" t="s">
        <v>80</v>
      </c>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row>
    <row r="47" spans="1:51" ht="15" customHeight="1" x14ac:dyDescent="0.2">
      <c r="C47" s="12">
        <v>2500</v>
      </c>
      <c r="D47" s="10" t="s">
        <v>887</v>
      </c>
      <c r="E47" s="8" t="s">
        <v>946</v>
      </c>
      <c r="F47" s="9" t="s">
        <v>67</v>
      </c>
      <c r="G47" s="8" t="s">
        <v>869</v>
      </c>
      <c r="H47" s="8" t="s">
        <v>870</v>
      </c>
      <c r="I47" s="8" t="s">
        <v>70</v>
      </c>
      <c r="J47" s="8">
        <v>42301</v>
      </c>
      <c r="K47" s="8" t="s">
        <v>871</v>
      </c>
      <c r="L47" s="8" t="s">
        <v>872</v>
      </c>
      <c r="M47" s="8" t="s">
        <v>873</v>
      </c>
      <c r="N47" s="8"/>
      <c r="O47" s="8" t="s">
        <v>874</v>
      </c>
      <c r="P47" s="8" t="s">
        <v>875</v>
      </c>
      <c r="Q47" s="8" t="s">
        <v>876</v>
      </c>
      <c r="R47" s="8" t="s">
        <v>877</v>
      </c>
      <c r="S47" s="8" t="s">
        <v>878</v>
      </c>
      <c r="T47" s="8" t="s">
        <v>879</v>
      </c>
      <c r="U47" s="8" t="s">
        <v>880</v>
      </c>
      <c r="V47" s="8" t="s">
        <v>874</v>
      </c>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row>
    <row r="48" spans="1:51" ht="15" customHeight="1" x14ac:dyDescent="0.2">
      <c r="A48" t="s">
        <v>1007</v>
      </c>
      <c r="B48" s="20">
        <f>SUM(C42:C48)</f>
        <v>17500</v>
      </c>
      <c r="C48" s="12">
        <v>2500</v>
      </c>
      <c r="D48" s="10" t="s">
        <v>886</v>
      </c>
      <c r="E48" s="9" t="s">
        <v>904</v>
      </c>
      <c r="F48" s="9" t="s">
        <v>67</v>
      </c>
      <c r="G48" s="9" t="s">
        <v>154</v>
      </c>
      <c r="H48" s="9" t="s">
        <v>155</v>
      </c>
      <c r="I48" s="9" t="s">
        <v>70</v>
      </c>
      <c r="J48" s="9">
        <v>42303</v>
      </c>
      <c r="K48" s="9" t="s">
        <v>156</v>
      </c>
      <c r="L48" s="9" t="s">
        <v>157</v>
      </c>
      <c r="M48" s="9" t="s">
        <v>158</v>
      </c>
      <c r="N48" s="9"/>
      <c r="O48" s="9" t="s">
        <v>156</v>
      </c>
      <c r="P48" s="9" t="s">
        <v>159</v>
      </c>
      <c r="Q48" s="9" t="s">
        <v>160</v>
      </c>
      <c r="R48" s="9" t="s">
        <v>161</v>
      </c>
      <c r="S48" s="9" t="s">
        <v>162</v>
      </c>
      <c r="T48" s="9" t="s">
        <v>163</v>
      </c>
      <c r="U48" s="9" t="s">
        <v>164</v>
      </c>
      <c r="V48" s="9" t="s">
        <v>165</v>
      </c>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row>
    <row r="49" spans="1:51" ht="15" customHeight="1" x14ac:dyDescent="0.2">
      <c r="C49" s="12">
        <v>2500</v>
      </c>
      <c r="D49" s="10" t="s">
        <v>887</v>
      </c>
      <c r="E49" s="8" t="s">
        <v>930</v>
      </c>
      <c r="F49" s="8" t="s">
        <v>32</v>
      </c>
      <c r="G49" s="8" t="s">
        <v>244</v>
      </c>
      <c r="H49" s="8">
        <v>2708662224</v>
      </c>
      <c r="I49" s="8" t="s">
        <v>245</v>
      </c>
      <c r="J49" s="8">
        <v>42642</v>
      </c>
      <c r="K49" s="8" t="s">
        <v>246</v>
      </c>
      <c r="L49" s="8" t="s">
        <v>247</v>
      </c>
      <c r="M49" s="8" t="s">
        <v>248</v>
      </c>
      <c r="N49" s="8"/>
      <c r="O49" s="8" t="s">
        <v>246</v>
      </c>
      <c r="P49" s="8" t="s">
        <v>249</v>
      </c>
      <c r="Q49" s="8">
        <v>2705660515</v>
      </c>
      <c r="R49" s="8" t="s">
        <v>250</v>
      </c>
      <c r="S49" s="8" t="s">
        <v>251</v>
      </c>
      <c r="T49" s="8" t="s">
        <v>252</v>
      </c>
      <c r="U49" s="8" t="s">
        <v>253</v>
      </c>
      <c r="V49" s="8" t="s">
        <v>246</v>
      </c>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row>
    <row r="50" spans="1:51" ht="15" customHeight="1" x14ac:dyDescent="0.2">
      <c r="C50" s="12">
        <v>3000</v>
      </c>
      <c r="D50" s="10" t="s">
        <v>885</v>
      </c>
      <c r="E50" s="8" t="s">
        <v>942</v>
      </c>
      <c r="F50" s="8" t="s">
        <v>32</v>
      </c>
      <c r="G50" s="8" t="s">
        <v>835</v>
      </c>
      <c r="H50" s="8" t="s">
        <v>836</v>
      </c>
      <c r="I50" s="8" t="s">
        <v>245</v>
      </c>
      <c r="J50" s="8">
        <v>42642</v>
      </c>
      <c r="K50" s="8" t="s">
        <v>837</v>
      </c>
      <c r="L50" s="8" t="s">
        <v>838</v>
      </c>
      <c r="M50" s="8" t="s">
        <v>839</v>
      </c>
      <c r="N50" s="8" t="s">
        <v>840</v>
      </c>
      <c r="O50" s="8" t="s">
        <v>839</v>
      </c>
      <c r="P50" s="8" t="s">
        <v>841</v>
      </c>
      <c r="Q50" s="8" t="s">
        <v>836</v>
      </c>
      <c r="R50" s="8" t="s">
        <v>842</v>
      </c>
      <c r="S50" s="8" t="s">
        <v>843</v>
      </c>
      <c r="T50" s="8" t="s">
        <v>844</v>
      </c>
      <c r="U50" s="8" t="s">
        <v>845</v>
      </c>
      <c r="V50" s="8" t="s">
        <v>840</v>
      </c>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row>
    <row r="51" spans="1:51" ht="15" customHeight="1" x14ac:dyDescent="0.2">
      <c r="C51" s="12">
        <v>2500</v>
      </c>
      <c r="D51" s="10" t="s">
        <v>886</v>
      </c>
      <c r="E51" s="9" t="s">
        <v>31</v>
      </c>
      <c r="F51" s="8" t="s">
        <v>32</v>
      </c>
      <c r="G51" s="9" t="s">
        <v>33</v>
      </c>
      <c r="H51" s="9">
        <v>2703433966</v>
      </c>
      <c r="I51" s="9" t="s">
        <v>34</v>
      </c>
      <c r="J51" s="9">
        <v>42629</v>
      </c>
      <c r="K51" s="9" t="s">
        <v>35</v>
      </c>
      <c r="L51" s="9" t="s">
        <v>36</v>
      </c>
      <c r="M51" s="9" t="s">
        <v>37</v>
      </c>
      <c r="N51" s="9"/>
      <c r="O51" s="9" t="s">
        <v>35</v>
      </c>
      <c r="P51" s="9" t="s">
        <v>38</v>
      </c>
      <c r="Q51" s="9" t="s">
        <v>39</v>
      </c>
      <c r="R51" s="9" t="s">
        <v>40</v>
      </c>
      <c r="S51" s="9" t="s">
        <v>41</v>
      </c>
      <c r="T51" s="9" t="s">
        <v>42</v>
      </c>
      <c r="U51" s="9" t="s">
        <v>992</v>
      </c>
      <c r="V51" s="9" t="s">
        <v>36</v>
      </c>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row>
    <row r="52" spans="1:51" ht="15" customHeight="1" x14ac:dyDescent="0.2">
      <c r="C52" s="12">
        <v>2500</v>
      </c>
      <c r="D52" s="10" t="s">
        <v>886</v>
      </c>
      <c r="E52" s="8" t="s">
        <v>941</v>
      </c>
      <c r="F52" s="8" t="s">
        <v>32</v>
      </c>
      <c r="G52" s="8" t="s">
        <v>570</v>
      </c>
      <c r="H52" s="8" t="s">
        <v>571</v>
      </c>
      <c r="I52" s="8" t="s">
        <v>245</v>
      </c>
      <c r="J52" s="8">
        <v>42642</v>
      </c>
      <c r="K52" s="8" t="s">
        <v>572</v>
      </c>
      <c r="L52" s="8" t="s">
        <v>573</v>
      </c>
      <c r="M52" s="8" t="s">
        <v>574</v>
      </c>
      <c r="N52" s="8"/>
      <c r="O52" s="8" t="s">
        <v>575</v>
      </c>
      <c r="P52" s="8" t="s">
        <v>576</v>
      </c>
      <c r="Q52" s="8" t="s">
        <v>571</v>
      </c>
      <c r="R52" s="8" t="s">
        <v>577</v>
      </c>
      <c r="S52" s="8" t="s">
        <v>578</v>
      </c>
      <c r="T52" s="8" t="s">
        <v>579</v>
      </c>
      <c r="U52" s="8" t="s">
        <v>580</v>
      </c>
      <c r="V52" s="8" t="s">
        <v>30</v>
      </c>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row>
    <row r="53" spans="1:51" ht="15" customHeight="1" x14ac:dyDescent="0.2">
      <c r="A53" t="s">
        <v>32</v>
      </c>
      <c r="B53" s="20">
        <f>SUM(C49:C53)</f>
        <v>13000</v>
      </c>
      <c r="C53" s="12">
        <v>2500</v>
      </c>
      <c r="D53" s="10" t="s">
        <v>886</v>
      </c>
      <c r="E53" s="6" t="s">
        <v>313</v>
      </c>
      <c r="F53" s="8" t="s">
        <v>32</v>
      </c>
      <c r="G53" s="6" t="s">
        <v>314</v>
      </c>
      <c r="H53" s="6" t="s">
        <v>315</v>
      </c>
      <c r="I53" s="6" t="s">
        <v>245</v>
      </c>
      <c r="J53" s="6">
        <v>42642</v>
      </c>
      <c r="K53" s="6" t="s">
        <v>316</v>
      </c>
      <c r="L53" s="6" t="s">
        <v>317</v>
      </c>
      <c r="M53" s="6" t="s">
        <v>318</v>
      </c>
      <c r="N53" s="7"/>
      <c r="O53" s="6" t="s">
        <v>316</v>
      </c>
      <c r="P53" s="6" t="s">
        <v>319</v>
      </c>
      <c r="Q53" s="6" t="s">
        <v>320</v>
      </c>
      <c r="R53" s="8" t="s">
        <v>321</v>
      </c>
      <c r="S53" s="8" t="s">
        <v>322</v>
      </c>
      <c r="T53" s="8" t="s">
        <v>323</v>
      </c>
      <c r="U53" s="8" t="s">
        <v>324</v>
      </c>
      <c r="V53" s="6" t="s">
        <v>30</v>
      </c>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row>
    <row r="54" spans="1:51" ht="15" customHeight="1" x14ac:dyDescent="0.2">
      <c r="C54" s="12">
        <v>2500</v>
      </c>
      <c r="D54" s="10" t="s">
        <v>887</v>
      </c>
      <c r="E54" s="6" t="s">
        <v>948</v>
      </c>
      <c r="F54" s="8" t="s">
        <v>660</v>
      </c>
      <c r="G54" s="6" t="s">
        <v>651</v>
      </c>
      <c r="H54" s="6">
        <v>5026331478</v>
      </c>
      <c r="I54" s="6" t="s">
        <v>652</v>
      </c>
      <c r="J54" s="6">
        <v>40065</v>
      </c>
      <c r="K54" s="6" t="s">
        <v>653</v>
      </c>
      <c r="L54" s="6" t="s">
        <v>654</v>
      </c>
      <c r="M54" s="6" t="s">
        <v>655</v>
      </c>
      <c r="N54" s="7"/>
      <c r="O54" s="6" t="s">
        <v>653</v>
      </c>
      <c r="P54" s="6" t="s">
        <v>656</v>
      </c>
      <c r="Q54" s="6">
        <v>5027180028</v>
      </c>
      <c r="R54" s="8" t="s">
        <v>657</v>
      </c>
      <c r="S54" s="8" t="s">
        <v>658</v>
      </c>
      <c r="T54" s="8" t="s">
        <v>659</v>
      </c>
      <c r="U54" s="9" t="s">
        <v>993</v>
      </c>
      <c r="V54" s="6" t="s">
        <v>653</v>
      </c>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row>
    <row r="55" spans="1:51" ht="15" customHeight="1" x14ac:dyDescent="0.2">
      <c r="C55" s="12">
        <v>2500</v>
      </c>
      <c r="D55" s="10" t="s">
        <v>886</v>
      </c>
      <c r="E55" s="6" t="s">
        <v>778</v>
      </c>
      <c r="F55" s="8" t="s">
        <v>660</v>
      </c>
      <c r="G55" s="6" t="s">
        <v>779</v>
      </c>
      <c r="H55" s="6" t="s">
        <v>780</v>
      </c>
      <c r="I55" s="6" t="s">
        <v>781</v>
      </c>
      <c r="J55" s="6">
        <v>40065</v>
      </c>
      <c r="K55" s="6" t="s">
        <v>782</v>
      </c>
      <c r="L55" s="6" t="s">
        <v>783</v>
      </c>
      <c r="M55" s="6" t="s">
        <v>784</v>
      </c>
      <c r="N55" s="7"/>
      <c r="O55" s="6" t="s">
        <v>782</v>
      </c>
      <c r="P55" s="6" t="s">
        <v>785</v>
      </c>
      <c r="Q55" s="6">
        <v>8595832539</v>
      </c>
      <c r="R55" s="8" t="s">
        <v>786</v>
      </c>
      <c r="S55" s="8" t="s">
        <v>787</v>
      </c>
      <c r="T55" s="8" t="s">
        <v>788</v>
      </c>
      <c r="U55" s="8" t="s">
        <v>789</v>
      </c>
      <c r="V55" s="6" t="s">
        <v>790</v>
      </c>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row>
    <row r="56" spans="1:51" ht="15" customHeight="1" x14ac:dyDescent="0.2">
      <c r="A56" t="s">
        <v>1008</v>
      </c>
      <c r="B56" s="20">
        <f>SUM(C54:C56)</f>
        <v>8000</v>
      </c>
      <c r="C56" s="12">
        <v>3000</v>
      </c>
      <c r="D56" s="10" t="s">
        <v>885</v>
      </c>
      <c r="E56" s="6" t="s">
        <v>918</v>
      </c>
      <c r="F56" s="6" t="s">
        <v>660</v>
      </c>
      <c r="G56" s="6" t="s">
        <v>661</v>
      </c>
      <c r="H56" s="6" t="s">
        <v>662</v>
      </c>
      <c r="I56" s="6" t="s">
        <v>663</v>
      </c>
      <c r="J56" s="6">
        <v>40065</v>
      </c>
      <c r="K56" s="6" t="s">
        <v>664</v>
      </c>
      <c r="L56" s="6" t="s">
        <v>665</v>
      </c>
      <c r="M56" s="6" t="s">
        <v>666</v>
      </c>
      <c r="N56" s="7" t="s">
        <v>667</v>
      </c>
      <c r="O56" s="6" t="s">
        <v>668</v>
      </c>
      <c r="P56" s="6" t="s">
        <v>669</v>
      </c>
      <c r="Q56" s="6" t="s">
        <v>670</v>
      </c>
      <c r="R56" s="8" t="s">
        <v>671</v>
      </c>
      <c r="S56" s="8" t="s">
        <v>672</v>
      </c>
      <c r="T56" s="8" t="s">
        <v>673</v>
      </c>
      <c r="U56" s="8" t="s">
        <v>674</v>
      </c>
      <c r="V56" s="6" t="s">
        <v>664</v>
      </c>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row>
    <row r="57" spans="1:51" ht="15" customHeight="1" x14ac:dyDescent="0.2">
      <c r="C57" s="12">
        <v>2500</v>
      </c>
      <c r="D57" s="10" t="s">
        <v>886</v>
      </c>
      <c r="E57" s="6" t="s">
        <v>675</v>
      </c>
      <c r="F57" s="6" t="s">
        <v>676</v>
      </c>
      <c r="G57" s="6" t="s">
        <v>677</v>
      </c>
      <c r="H57" s="6" t="s">
        <v>678</v>
      </c>
      <c r="I57" s="6" t="s">
        <v>679</v>
      </c>
      <c r="J57" s="6">
        <v>42134</v>
      </c>
      <c r="K57" s="6" t="s">
        <v>680</v>
      </c>
      <c r="L57" s="6" t="s">
        <v>681</v>
      </c>
      <c r="M57" s="6" t="s">
        <v>682</v>
      </c>
      <c r="N57" s="7"/>
      <c r="O57" s="6" t="s">
        <v>680</v>
      </c>
      <c r="P57" s="6" t="s">
        <v>683</v>
      </c>
      <c r="Q57" s="6" t="s">
        <v>684</v>
      </c>
      <c r="R57" s="8" t="s">
        <v>685</v>
      </c>
      <c r="S57" s="8" t="s">
        <v>686</v>
      </c>
      <c r="T57" s="8" t="s">
        <v>687</v>
      </c>
      <c r="U57" s="8" t="s">
        <v>688</v>
      </c>
      <c r="V57" s="6" t="s">
        <v>680</v>
      </c>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row>
    <row r="58" spans="1:51" ht="15" customHeight="1" x14ac:dyDescent="0.2">
      <c r="C58" s="12">
        <v>3000</v>
      </c>
      <c r="D58" s="10" t="s">
        <v>885</v>
      </c>
      <c r="E58" s="6" t="s">
        <v>919</v>
      </c>
      <c r="F58" s="8" t="s">
        <v>676</v>
      </c>
      <c r="G58" s="6" t="s">
        <v>538</v>
      </c>
      <c r="H58" s="6" t="s">
        <v>539</v>
      </c>
      <c r="I58" s="6" t="s">
        <v>540</v>
      </c>
      <c r="J58" s="6">
        <v>42134</v>
      </c>
      <c r="K58" s="6" t="s">
        <v>541</v>
      </c>
      <c r="L58" s="6" t="s">
        <v>542</v>
      </c>
      <c r="M58" s="6" t="s">
        <v>543</v>
      </c>
      <c r="N58" s="7" t="s">
        <v>544</v>
      </c>
      <c r="O58" s="6" t="s">
        <v>541</v>
      </c>
      <c r="P58" s="6" t="s">
        <v>545</v>
      </c>
      <c r="Q58" s="6">
        <v>2708477838</v>
      </c>
      <c r="R58" s="8" t="s">
        <v>546</v>
      </c>
      <c r="S58" s="8" t="s">
        <v>547</v>
      </c>
      <c r="T58" s="8" t="s">
        <v>548</v>
      </c>
      <c r="U58" s="8" t="s">
        <v>549</v>
      </c>
      <c r="V58" s="6" t="s">
        <v>541</v>
      </c>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row>
    <row r="59" spans="1:51" ht="15" customHeight="1" x14ac:dyDescent="0.2">
      <c r="A59" t="s">
        <v>676</v>
      </c>
      <c r="B59" s="20">
        <f>SUM(C57:C59)</f>
        <v>8000</v>
      </c>
      <c r="C59" s="12">
        <v>2500</v>
      </c>
      <c r="D59" s="10" t="s">
        <v>886</v>
      </c>
      <c r="E59" s="6" t="s">
        <v>905</v>
      </c>
      <c r="F59" s="8" t="s">
        <v>676</v>
      </c>
      <c r="G59" s="6" t="s">
        <v>734</v>
      </c>
      <c r="H59" s="6" t="s">
        <v>735</v>
      </c>
      <c r="I59" s="6" t="s">
        <v>679</v>
      </c>
      <c r="J59" s="6">
        <v>42134</v>
      </c>
      <c r="K59" s="6" t="s">
        <v>736</v>
      </c>
      <c r="L59" s="6" t="s">
        <v>737</v>
      </c>
      <c r="M59" s="6" t="s">
        <v>738</v>
      </c>
      <c r="N59" s="7"/>
      <c r="O59" s="6" t="s">
        <v>736</v>
      </c>
      <c r="P59" s="6" t="s">
        <v>739</v>
      </c>
      <c r="Q59" s="6" t="s">
        <v>740</v>
      </c>
      <c r="R59" s="8" t="s">
        <v>741</v>
      </c>
      <c r="S59" s="8" t="s">
        <v>742</v>
      </c>
      <c r="T59" s="8" t="s">
        <v>743</v>
      </c>
      <c r="U59" s="8" t="s">
        <v>744</v>
      </c>
      <c r="V59" s="6" t="s">
        <v>736</v>
      </c>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row>
    <row r="60" spans="1:51" ht="15" customHeight="1" x14ac:dyDescent="0.2">
      <c r="C60" s="12">
        <v>3000</v>
      </c>
      <c r="D60" s="10" t="s">
        <v>885</v>
      </c>
      <c r="E60" s="8" t="s">
        <v>943</v>
      </c>
      <c r="F60" s="9" t="s">
        <v>119</v>
      </c>
      <c r="G60" s="8" t="s">
        <v>386</v>
      </c>
      <c r="H60" s="8" t="s">
        <v>387</v>
      </c>
      <c r="I60" s="8" t="s">
        <v>388</v>
      </c>
      <c r="J60" s="8">
        <v>40071</v>
      </c>
      <c r="K60" s="8" t="s">
        <v>389</v>
      </c>
      <c r="L60" s="8" t="s">
        <v>390</v>
      </c>
      <c r="M60" s="8" t="s">
        <v>391</v>
      </c>
      <c r="N60" s="8"/>
      <c r="O60" s="8" t="s">
        <v>389</v>
      </c>
      <c r="P60" s="8" t="s">
        <v>392</v>
      </c>
      <c r="Q60" s="8" t="s">
        <v>393</v>
      </c>
      <c r="R60" s="8" t="s">
        <v>394</v>
      </c>
      <c r="S60" s="8" t="s">
        <v>395</v>
      </c>
      <c r="T60" s="8" t="s">
        <v>396</v>
      </c>
      <c r="U60" s="8" t="s">
        <v>397</v>
      </c>
      <c r="V60" s="8" t="s">
        <v>389</v>
      </c>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row>
    <row r="61" spans="1:51" ht="15" customHeight="1" x14ac:dyDescent="0.2">
      <c r="C61" s="12">
        <v>2500</v>
      </c>
      <c r="D61" s="10" t="s">
        <v>886</v>
      </c>
      <c r="E61" s="6" t="s">
        <v>906</v>
      </c>
      <c r="F61" s="9" t="s">
        <v>119</v>
      </c>
      <c r="G61" s="6" t="s">
        <v>433</v>
      </c>
      <c r="H61" s="6" t="s">
        <v>434</v>
      </c>
      <c r="I61" s="6" t="s">
        <v>435</v>
      </c>
      <c r="J61" s="6">
        <v>40071</v>
      </c>
      <c r="K61" s="6" t="s">
        <v>436</v>
      </c>
      <c r="L61" s="6" t="s">
        <v>437</v>
      </c>
      <c r="M61" s="6" t="s">
        <v>438</v>
      </c>
      <c r="N61" s="7"/>
      <c r="O61" s="6" t="s">
        <v>436</v>
      </c>
      <c r="P61" s="6" t="s">
        <v>439</v>
      </c>
      <c r="Q61" s="6" t="s">
        <v>440</v>
      </c>
      <c r="R61" s="8" t="s">
        <v>441</v>
      </c>
      <c r="S61" s="8" t="s">
        <v>442</v>
      </c>
      <c r="T61" s="8" t="s">
        <v>443</v>
      </c>
      <c r="U61" s="8" t="s">
        <v>444</v>
      </c>
      <c r="V61" s="6" t="s">
        <v>436</v>
      </c>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row>
    <row r="62" spans="1:51" ht="15" customHeight="1" x14ac:dyDescent="0.2">
      <c r="C62" s="12">
        <v>2500</v>
      </c>
      <c r="D62" s="10" t="s">
        <v>886</v>
      </c>
      <c r="E62" s="6" t="s">
        <v>907</v>
      </c>
      <c r="F62" s="9" t="s">
        <v>119</v>
      </c>
      <c r="G62" s="6" t="s">
        <v>254</v>
      </c>
      <c r="H62" s="6" t="s">
        <v>255</v>
      </c>
      <c r="I62" s="6" t="s">
        <v>256</v>
      </c>
      <c r="J62" s="6">
        <v>40071</v>
      </c>
      <c r="K62" s="6" t="s">
        <v>257</v>
      </c>
      <c r="L62" s="6" t="s">
        <v>258</v>
      </c>
      <c r="M62" s="6" t="s">
        <v>259</v>
      </c>
      <c r="N62" s="7"/>
      <c r="O62" s="6" t="s">
        <v>257</v>
      </c>
      <c r="P62" s="6" t="s">
        <v>260</v>
      </c>
      <c r="Q62" s="6" t="s">
        <v>261</v>
      </c>
      <c r="R62" s="8" t="s">
        <v>262</v>
      </c>
      <c r="S62" s="8" t="s">
        <v>263</v>
      </c>
      <c r="T62" s="8" t="s">
        <v>264</v>
      </c>
      <c r="U62" s="8" t="s">
        <v>265</v>
      </c>
      <c r="V62" s="6" t="s">
        <v>257</v>
      </c>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row>
    <row r="63" spans="1:51" ht="15" customHeight="1" x14ac:dyDescent="0.2">
      <c r="A63" t="s">
        <v>119</v>
      </c>
      <c r="B63" s="20">
        <f>SUM(C60:C63)</f>
        <v>10500</v>
      </c>
      <c r="C63" s="12">
        <v>2500</v>
      </c>
      <c r="D63" s="10" t="s">
        <v>887</v>
      </c>
      <c r="E63" s="9" t="s">
        <v>931</v>
      </c>
      <c r="F63" s="9" t="s">
        <v>119</v>
      </c>
      <c r="G63" s="9" t="s">
        <v>120</v>
      </c>
      <c r="H63" s="9" t="s">
        <v>121</v>
      </c>
      <c r="I63" s="9" t="s">
        <v>122</v>
      </c>
      <c r="J63" s="9">
        <v>40071</v>
      </c>
      <c r="K63" s="9" t="s">
        <v>123</v>
      </c>
      <c r="L63" s="9" t="s">
        <v>124</v>
      </c>
      <c r="M63" s="9" t="s">
        <v>125</v>
      </c>
      <c r="N63" s="9"/>
      <c r="O63" s="9" t="s">
        <v>123</v>
      </c>
      <c r="P63" s="9" t="s">
        <v>126</v>
      </c>
      <c r="Q63" s="9" t="s">
        <v>127</v>
      </c>
      <c r="R63" s="9" t="s">
        <v>128</v>
      </c>
      <c r="S63" s="9" t="s">
        <v>129</v>
      </c>
      <c r="T63" s="9" t="s">
        <v>130</v>
      </c>
      <c r="U63" s="9" t="s">
        <v>994</v>
      </c>
      <c r="V63" s="9" t="s">
        <v>123</v>
      </c>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row>
    <row r="64" spans="1:51" ht="15" customHeight="1" x14ac:dyDescent="0.2">
      <c r="C64" s="12">
        <v>2500</v>
      </c>
      <c r="D64" s="10" t="s">
        <v>886</v>
      </c>
      <c r="E64" s="8" t="s">
        <v>465</v>
      </c>
      <c r="F64" s="9" t="s">
        <v>141</v>
      </c>
      <c r="G64" s="8" t="s">
        <v>466</v>
      </c>
      <c r="H64" s="8" t="s">
        <v>467</v>
      </c>
      <c r="I64" s="8" t="s">
        <v>468</v>
      </c>
      <c r="J64" s="8">
        <v>42718</v>
      </c>
      <c r="K64" s="8" t="s">
        <v>469</v>
      </c>
      <c r="L64" s="8" t="s">
        <v>470</v>
      </c>
      <c r="M64" s="8" t="s">
        <v>471</v>
      </c>
      <c r="N64" s="8"/>
      <c r="O64" s="8" t="s">
        <v>469</v>
      </c>
      <c r="P64" s="8" t="s">
        <v>472</v>
      </c>
      <c r="Q64" s="8" t="s">
        <v>473</v>
      </c>
      <c r="R64" s="8" t="s">
        <v>474</v>
      </c>
      <c r="S64" s="8" t="s">
        <v>475</v>
      </c>
      <c r="T64" s="8" t="s">
        <v>476</v>
      </c>
      <c r="U64" s="8" t="s">
        <v>477</v>
      </c>
      <c r="V64" s="8" t="s">
        <v>478</v>
      </c>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row>
    <row r="65" spans="1:51" ht="15" customHeight="1" x14ac:dyDescent="0.2">
      <c r="C65" s="12">
        <v>3000</v>
      </c>
      <c r="D65" s="10" t="s">
        <v>885</v>
      </c>
      <c r="E65" s="6" t="s">
        <v>920</v>
      </c>
      <c r="F65" s="9" t="s">
        <v>141</v>
      </c>
      <c r="G65" s="6" t="s">
        <v>562</v>
      </c>
      <c r="H65" s="6" t="s">
        <v>563</v>
      </c>
      <c r="I65" s="6" t="s">
        <v>134</v>
      </c>
      <c r="J65" s="6">
        <v>42718</v>
      </c>
      <c r="K65" s="6" t="s">
        <v>566</v>
      </c>
      <c r="L65" s="6" t="s">
        <v>564</v>
      </c>
      <c r="M65" s="6" t="s">
        <v>565</v>
      </c>
      <c r="N65" s="7" t="s">
        <v>567</v>
      </c>
      <c r="O65" s="6" t="s">
        <v>567</v>
      </c>
      <c r="P65" s="6" t="s">
        <v>568</v>
      </c>
      <c r="Q65" s="6" t="s">
        <v>569</v>
      </c>
      <c r="R65" s="8" t="s">
        <v>881</v>
      </c>
      <c r="S65" s="8" t="s">
        <v>882</v>
      </c>
      <c r="T65" s="8" t="s">
        <v>883</v>
      </c>
      <c r="U65" s="8" t="s">
        <v>884</v>
      </c>
      <c r="V65" s="6" t="s">
        <v>567</v>
      </c>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row>
    <row r="66" spans="1:51" ht="15" customHeight="1" x14ac:dyDescent="0.2">
      <c r="A66" t="s">
        <v>141</v>
      </c>
      <c r="B66" s="20">
        <f>SUM(C64:C66)</f>
        <v>8000</v>
      </c>
      <c r="C66" s="12">
        <v>2500</v>
      </c>
      <c r="D66" s="10" t="s">
        <v>887</v>
      </c>
      <c r="E66" s="9" t="s">
        <v>932</v>
      </c>
      <c r="F66" s="9" t="s">
        <v>141</v>
      </c>
      <c r="G66" s="9" t="s">
        <v>142</v>
      </c>
      <c r="H66" s="9" t="s">
        <v>143</v>
      </c>
      <c r="I66" s="9" t="s">
        <v>134</v>
      </c>
      <c r="J66" s="9">
        <v>42718</v>
      </c>
      <c r="K66" s="9" t="s">
        <v>144</v>
      </c>
      <c r="L66" s="9" t="s">
        <v>145</v>
      </c>
      <c r="M66" s="9" t="s">
        <v>146</v>
      </c>
      <c r="N66" s="9"/>
      <c r="O66" s="9" t="s">
        <v>144</v>
      </c>
      <c r="P66" s="9" t="s">
        <v>147</v>
      </c>
      <c r="Q66" s="9" t="s">
        <v>148</v>
      </c>
      <c r="R66" s="9" t="s">
        <v>149</v>
      </c>
      <c r="S66" s="9" t="s">
        <v>150</v>
      </c>
      <c r="T66" s="9" t="s">
        <v>151</v>
      </c>
      <c r="U66" s="9" t="s">
        <v>152</v>
      </c>
      <c r="V66" s="9" t="s">
        <v>153</v>
      </c>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row>
    <row r="67" spans="1:51" ht="15" customHeight="1" x14ac:dyDescent="0.2">
      <c r="C67" s="12">
        <v>2500</v>
      </c>
      <c r="D67" s="10" t="s">
        <v>886</v>
      </c>
      <c r="E67" s="9" t="s">
        <v>54</v>
      </c>
      <c r="F67" s="8" t="s">
        <v>606</v>
      </c>
      <c r="G67" s="9" t="s">
        <v>55</v>
      </c>
      <c r="H67" s="9" t="s">
        <v>56</v>
      </c>
      <c r="I67" s="9" t="s">
        <v>57</v>
      </c>
      <c r="J67" s="9">
        <v>40045</v>
      </c>
      <c r="K67" s="9" t="s">
        <v>58</v>
      </c>
      <c r="L67" s="9" t="s">
        <v>59</v>
      </c>
      <c r="M67" s="9" t="s">
        <v>60</v>
      </c>
      <c r="N67" s="9"/>
      <c r="O67" s="9" t="s">
        <v>58</v>
      </c>
      <c r="P67" s="9" t="s">
        <v>61</v>
      </c>
      <c r="Q67" s="9" t="s">
        <v>62</v>
      </c>
      <c r="R67" s="9" t="s">
        <v>63</v>
      </c>
      <c r="S67" s="9" t="s">
        <v>995</v>
      </c>
      <c r="T67" s="9" t="s">
        <v>64</v>
      </c>
      <c r="U67" s="9" t="s">
        <v>65</v>
      </c>
      <c r="V67" s="9" t="s">
        <v>58</v>
      </c>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row>
    <row r="68" spans="1:51" ht="15" customHeight="1" x14ac:dyDescent="0.2">
      <c r="C68" s="12">
        <v>3000</v>
      </c>
      <c r="D68" s="10" t="s">
        <v>885</v>
      </c>
      <c r="E68" s="6" t="s">
        <v>921</v>
      </c>
      <c r="F68" s="8" t="s">
        <v>606</v>
      </c>
      <c r="G68" s="6" t="s">
        <v>266</v>
      </c>
      <c r="H68" s="6" t="s">
        <v>267</v>
      </c>
      <c r="I68" s="6" t="s">
        <v>268</v>
      </c>
      <c r="J68" s="6">
        <v>40006</v>
      </c>
      <c r="K68" s="6" t="s">
        <v>269</v>
      </c>
      <c r="L68" s="6" t="s">
        <v>270</v>
      </c>
      <c r="M68" s="6" t="s">
        <v>271</v>
      </c>
      <c r="N68" s="7" t="s">
        <v>272</v>
      </c>
      <c r="O68" s="6" t="s">
        <v>269</v>
      </c>
      <c r="P68" s="6" t="s">
        <v>273</v>
      </c>
      <c r="Q68" s="6" t="s">
        <v>274</v>
      </c>
      <c r="R68" s="8" t="s">
        <v>275</v>
      </c>
      <c r="S68" s="8" t="s">
        <v>276</v>
      </c>
      <c r="T68" s="8" t="s">
        <v>277</v>
      </c>
      <c r="U68" s="8" t="s">
        <v>278</v>
      </c>
      <c r="V68" s="6" t="s">
        <v>269</v>
      </c>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row>
    <row r="69" spans="1:51" ht="15" customHeight="1" x14ac:dyDescent="0.2">
      <c r="C69" s="12">
        <v>2500</v>
      </c>
      <c r="D69" s="10" t="s">
        <v>886</v>
      </c>
      <c r="E69" s="6" t="s">
        <v>823</v>
      </c>
      <c r="F69" s="8" t="s">
        <v>606</v>
      </c>
      <c r="G69" s="6" t="s">
        <v>824</v>
      </c>
      <c r="H69" s="6" t="s">
        <v>825</v>
      </c>
      <c r="I69" s="6" t="s">
        <v>268</v>
      </c>
      <c r="J69" s="6">
        <v>40006</v>
      </c>
      <c r="K69" s="6" t="s">
        <v>826</v>
      </c>
      <c r="L69" s="6" t="s">
        <v>827</v>
      </c>
      <c r="M69" s="6" t="s">
        <v>828</v>
      </c>
      <c r="N69" s="7"/>
      <c r="O69" s="6" t="s">
        <v>826</v>
      </c>
      <c r="P69" s="6" t="s">
        <v>829</v>
      </c>
      <c r="Q69" s="6" t="s">
        <v>830</v>
      </c>
      <c r="R69" s="8" t="s">
        <v>831</v>
      </c>
      <c r="S69" s="8" t="s">
        <v>832</v>
      </c>
      <c r="T69" s="8" t="s">
        <v>833</v>
      </c>
      <c r="U69" s="8" t="s">
        <v>834</v>
      </c>
      <c r="V69" s="6" t="s">
        <v>826</v>
      </c>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row>
    <row r="70" spans="1:51" ht="15" customHeight="1" x14ac:dyDescent="0.2">
      <c r="A70" t="s">
        <v>606</v>
      </c>
      <c r="B70" s="20">
        <f>SUM(C67:C70)</f>
        <v>10500</v>
      </c>
      <c r="C70" s="12">
        <v>2500</v>
      </c>
      <c r="D70" s="10" t="s">
        <v>887</v>
      </c>
      <c r="E70" s="6" t="s">
        <v>933</v>
      </c>
      <c r="F70" s="6" t="s">
        <v>606</v>
      </c>
      <c r="G70" s="6" t="s">
        <v>607</v>
      </c>
      <c r="H70" s="6" t="s">
        <v>608</v>
      </c>
      <c r="I70" s="6" t="s">
        <v>268</v>
      </c>
      <c r="J70" s="6">
        <v>40006</v>
      </c>
      <c r="K70" s="6" t="s">
        <v>609</v>
      </c>
      <c r="L70" s="6" t="s">
        <v>610</v>
      </c>
      <c r="M70" s="6" t="s">
        <v>611</v>
      </c>
      <c r="N70" s="7"/>
      <c r="O70" s="6" t="s">
        <v>609</v>
      </c>
      <c r="P70" s="6" t="s">
        <v>612</v>
      </c>
      <c r="Q70" s="6" t="s">
        <v>608</v>
      </c>
      <c r="R70" s="8" t="s">
        <v>613</v>
      </c>
      <c r="S70" s="8" t="s">
        <v>614</v>
      </c>
      <c r="T70" s="8" t="s">
        <v>615</v>
      </c>
      <c r="U70" s="8" t="s">
        <v>616</v>
      </c>
      <c r="V70" s="6" t="s">
        <v>617</v>
      </c>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row>
    <row r="71" spans="1:51" ht="15" customHeight="1" x14ac:dyDescent="0.2">
      <c r="C71" s="12">
        <v>2500</v>
      </c>
      <c r="D71" s="10" t="s">
        <v>886</v>
      </c>
      <c r="E71" s="6" t="s">
        <v>422</v>
      </c>
      <c r="F71" s="8" t="s">
        <v>454</v>
      </c>
      <c r="G71" s="6" t="s">
        <v>423</v>
      </c>
      <c r="H71" s="6" t="s">
        <v>424</v>
      </c>
      <c r="I71" s="6" t="s">
        <v>425</v>
      </c>
      <c r="J71" s="6">
        <v>42459</v>
      </c>
      <c r="K71" s="6" t="s">
        <v>426</v>
      </c>
      <c r="L71" s="6" t="s">
        <v>427</v>
      </c>
      <c r="M71" s="6" t="s">
        <v>428</v>
      </c>
      <c r="N71" s="7"/>
      <c r="O71" s="6" t="s">
        <v>426</v>
      </c>
      <c r="P71" s="6" t="s">
        <v>429</v>
      </c>
      <c r="Q71" s="6" t="s">
        <v>430</v>
      </c>
      <c r="R71" s="8" t="s">
        <v>431</v>
      </c>
      <c r="S71" s="8" t="s">
        <v>996</v>
      </c>
      <c r="T71" s="8" t="s">
        <v>997</v>
      </c>
      <c r="U71" s="9" t="s">
        <v>998</v>
      </c>
      <c r="V71" s="6" t="s">
        <v>432</v>
      </c>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row>
    <row r="72" spans="1:51" ht="15" customHeight="1" x14ac:dyDescent="0.2">
      <c r="C72" s="12">
        <v>3000</v>
      </c>
      <c r="D72" s="10" t="s">
        <v>885</v>
      </c>
      <c r="E72" s="6" t="s">
        <v>944</v>
      </c>
      <c r="F72" s="8" t="s">
        <v>454</v>
      </c>
      <c r="G72" s="6" t="s">
        <v>504</v>
      </c>
      <c r="H72" s="6" t="s">
        <v>505</v>
      </c>
      <c r="I72" s="6" t="s">
        <v>456</v>
      </c>
      <c r="J72" s="6">
        <v>42437</v>
      </c>
      <c r="K72" s="6" t="s">
        <v>506</v>
      </c>
      <c r="L72" s="6" t="s">
        <v>507</v>
      </c>
      <c r="M72" s="6" t="s">
        <v>508</v>
      </c>
      <c r="N72" s="7" t="s">
        <v>509</v>
      </c>
      <c r="O72" s="6" t="s">
        <v>507</v>
      </c>
      <c r="P72" s="6" t="s">
        <v>510</v>
      </c>
      <c r="Q72" s="6" t="s">
        <v>511</v>
      </c>
      <c r="R72" s="8" t="s">
        <v>512</v>
      </c>
      <c r="S72" s="8" t="s">
        <v>513</v>
      </c>
      <c r="T72" s="8" t="s">
        <v>514</v>
      </c>
      <c r="U72" s="8" t="s">
        <v>515</v>
      </c>
      <c r="V72" s="6" t="s">
        <v>508</v>
      </c>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row>
    <row r="73" spans="1:51" ht="15" customHeight="1" x14ac:dyDescent="0.2">
      <c r="C73" s="12">
        <v>2500</v>
      </c>
      <c r="D73" s="10" t="s">
        <v>886</v>
      </c>
      <c r="E73" s="8" t="s">
        <v>908</v>
      </c>
      <c r="F73" s="8" t="s">
        <v>454</v>
      </c>
      <c r="G73" s="8" t="s">
        <v>711</v>
      </c>
      <c r="H73" s="8" t="s">
        <v>712</v>
      </c>
      <c r="I73" s="8" t="s">
        <v>713</v>
      </c>
      <c r="J73" s="8">
        <v>42437</v>
      </c>
      <c r="K73" s="8" t="s">
        <v>714</v>
      </c>
      <c r="L73" s="8" t="s">
        <v>715</v>
      </c>
      <c r="M73" s="8" t="s">
        <v>716</v>
      </c>
      <c r="N73" s="8"/>
      <c r="O73" s="8" t="s">
        <v>714</v>
      </c>
      <c r="P73" s="8" t="s">
        <v>717</v>
      </c>
      <c r="Q73" s="8" t="s">
        <v>718</v>
      </c>
      <c r="R73" s="8" t="s">
        <v>719</v>
      </c>
      <c r="S73" s="8" t="s">
        <v>720</v>
      </c>
      <c r="T73" s="8" t="s">
        <v>721</v>
      </c>
      <c r="U73" s="9" t="s">
        <v>999</v>
      </c>
      <c r="V73" s="8" t="s">
        <v>722</v>
      </c>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row>
    <row r="74" spans="1:51" ht="15" customHeight="1" x14ac:dyDescent="0.2">
      <c r="C74" s="19">
        <v>2500</v>
      </c>
      <c r="D74" s="10" t="s">
        <v>887</v>
      </c>
      <c r="E74" s="8" t="s">
        <v>934</v>
      </c>
      <c r="F74" s="8" t="s">
        <v>454</v>
      </c>
      <c r="G74" s="8" t="s">
        <v>455</v>
      </c>
      <c r="H74" s="8">
        <v>2703890224</v>
      </c>
      <c r="I74" s="8" t="s">
        <v>456</v>
      </c>
      <c r="J74" s="8">
        <v>42437</v>
      </c>
      <c r="K74" s="8" t="s">
        <v>457</v>
      </c>
      <c r="L74" s="8" t="s">
        <v>458</v>
      </c>
      <c r="M74" s="8" t="s">
        <v>459</v>
      </c>
      <c r="N74" s="8"/>
      <c r="O74" s="8" t="s">
        <v>457</v>
      </c>
      <c r="P74" s="8" t="s">
        <v>460</v>
      </c>
      <c r="Q74" s="8" t="s">
        <v>461</v>
      </c>
      <c r="R74" s="8" t="s">
        <v>462</v>
      </c>
      <c r="S74" s="8" t="s">
        <v>463</v>
      </c>
      <c r="T74" s="8" t="s">
        <v>464</v>
      </c>
      <c r="U74" s="9" t="s">
        <v>1000</v>
      </c>
      <c r="V74" s="8" t="s">
        <v>458</v>
      </c>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row>
    <row r="75" spans="1:51" ht="15" customHeight="1" x14ac:dyDescent="0.2">
      <c r="A75" t="s">
        <v>454</v>
      </c>
      <c r="B75" s="20">
        <f>SUM(C71:C75)</f>
        <v>13000</v>
      </c>
      <c r="C75" s="12">
        <v>2500</v>
      </c>
      <c r="D75" s="10" t="s">
        <v>886</v>
      </c>
      <c r="E75" s="6" t="s">
        <v>909</v>
      </c>
      <c r="F75" s="6" t="s">
        <v>454</v>
      </c>
      <c r="G75" s="6" t="s">
        <v>550</v>
      </c>
      <c r="H75" s="6" t="s">
        <v>551</v>
      </c>
      <c r="I75" s="6" t="s">
        <v>552</v>
      </c>
      <c r="J75" s="6">
        <v>42461</v>
      </c>
      <c r="K75" s="6" t="s">
        <v>553</v>
      </c>
      <c r="L75" s="6" t="s">
        <v>554</v>
      </c>
      <c r="M75" s="6" t="s">
        <v>555</v>
      </c>
      <c r="N75" s="7"/>
      <c r="O75" s="6" t="s">
        <v>553</v>
      </c>
      <c r="P75" s="6" t="s">
        <v>556</v>
      </c>
      <c r="Q75" s="6" t="s">
        <v>557</v>
      </c>
      <c r="R75" s="8" t="s">
        <v>558</v>
      </c>
      <c r="S75" s="8" t="s">
        <v>559</v>
      </c>
      <c r="T75" s="8" t="s">
        <v>560</v>
      </c>
      <c r="U75" s="9" t="s">
        <v>1001</v>
      </c>
      <c r="V75" s="6" t="s">
        <v>561</v>
      </c>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row>
    <row r="76" spans="1:51" ht="15" customHeight="1" x14ac:dyDescent="0.2">
      <c r="A76" t="s">
        <v>1009</v>
      </c>
      <c r="B76" s="13">
        <v>2500</v>
      </c>
      <c r="C76" s="13">
        <v>2500</v>
      </c>
      <c r="D76" s="10" t="s">
        <v>886</v>
      </c>
      <c r="E76" s="6" t="s">
        <v>910</v>
      </c>
      <c r="F76" s="6" t="s">
        <v>581</v>
      </c>
      <c r="G76" s="6" t="s">
        <v>582</v>
      </c>
      <c r="H76" s="6" t="s">
        <v>583</v>
      </c>
      <c r="I76" s="6" t="s">
        <v>584</v>
      </c>
      <c r="J76" s="6">
        <v>40177</v>
      </c>
      <c r="K76" s="6" t="s">
        <v>585</v>
      </c>
      <c r="L76" s="6" t="s">
        <v>586</v>
      </c>
      <c r="M76" s="6" t="s">
        <v>587</v>
      </c>
      <c r="N76" s="7"/>
      <c r="O76" s="6" t="s">
        <v>587</v>
      </c>
      <c r="P76" s="6" t="s">
        <v>588</v>
      </c>
      <c r="Q76" s="6" t="s">
        <v>589</v>
      </c>
      <c r="R76" s="8" t="s">
        <v>590</v>
      </c>
      <c r="S76" s="8" t="s">
        <v>591</v>
      </c>
      <c r="T76" s="8" t="s">
        <v>592</v>
      </c>
      <c r="U76" s="9" t="s">
        <v>1002</v>
      </c>
      <c r="V76" s="6" t="s">
        <v>587</v>
      </c>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row>
    <row r="77" spans="1:51" ht="15" customHeight="1" x14ac:dyDescent="0.2">
      <c r="E77" s="6"/>
      <c r="F77" s="6"/>
      <c r="G77" s="6"/>
      <c r="H77" s="6"/>
      <c r="I77" s="6"/>
      <c r="J77" s="6"/>
      <c r="K77" s="6"/>
      <c r="L77" s="6"/>
      <c r="M77" s="6"/>
      <c r="N77" s="7"/>
      <c r="O77" s="6"/>
      <c r="P77" s="6"/>
      <c r="Q77" s="6"/>
      <c r="R77" s="8"/>
      <c r="S77" s="8"/>
      <c r="T77" s="8"/>
      <c r="U77" s="8"/>
      <c r="V77" s="6"/>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row>
    <row r="78" spans="1:51" ht="15" customHeight="1" x14ac:dyDescent="0.2">
      <c r="B78" s="20">
        <f>SUM(B2:B76)</f>
        <v>194500</v>
      </c>
      <c r="C78" s="12">
        <f>SUM(C2:C77)</f>
        <v>194500</v>
      </c>
      <c r="D78" s="10" t="s">
        <v>890</v>
      </c>
      <c r="E78" s="6"/>
      <c r="F78" s="6"/>
      <c r="G78" s="6"/>
      <c r="H78" s="6"/>
      <c r="I78" s="6"/>
      <c r="J78" s="6"/>
      <c r="K78" s="6"/>
      <c r="L78" s="6"/>
      <c r="M78" s="6"/>
      <c r="N78" s="7"/>
      <c r="O78" s="6"/>
      <c r="P78" s="6"/>
      <c r="Q78" s="6"/>
      <c r="R78" s="8"/>
      <c r="S78" s="8"/>
      <c r="T78" s="8"/>
      <c r="U78" s="8"/>
      <c r="V78" s="6"/>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row>
    <row r="79" spans="1:51" ht="15" customHeight="1" x14ac:dyDescent="0.2">
      <c r="D79" s="10" t="s">
        <v>892</v>
      </c>
      <c r="E79" s="6"/>
      <c r="F79" s="6" t="s">
        <v>893</v>
      </c>
      <c r="G79" s="6">
        <v>15</v>
      </c>
      <c r="H79" s="14">
        <f>G79*4*600</f>
        <v>36000</v>
      </c>
      <c r="I79" s="17">
        <f>G79*4</f>
        <v>60</v>
      </c>
      <c r="J79" s="6"/>
      <c r="K79" s="6"/>
      <c r="L79" s="6"/>
      <c r="M79" s="6"/>
      <c r="N79" s="7"/>
      <c r="O79" s="6"/>
      <c r="P79" s="6"/>
      <c r="Q79" s="6"/>
      <c r="R79" s="8"/>
      <c r="S79" s="8"/>
      <c r="T79" s="8"/>
      <c r="U79" s="8"/>
      <c r="V79" s="6"/>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row>
    <row r="80" spans="1:51" ht="15" customHeight="1" x14ac:dyDescent="0.2">
      <c r="F80" s="6" t="s">
        <v>894</v>
      </c>
      <c r="G80" s="6">
        <f>76-15</f>
        <v>61</v>
      </c>
      <c r="H80" s="14">
        <f>G80*3*600</f>
        <v>109800</v>
      </c>
      <c r="I80" s="17">
        <f>G80*3</f>
        <v>183</v>
      </c>
      <c r="J80" s="6"/>
      <c r="K80" s="6"/>
      <c r="L80" s="6"/>
      <c r="M80" s="6"/>
      <c r="N80" s="7"/>
      <c r="O80" s="6"/>
      <c r="P80" s="6"/>
      <c r="Q80" s="6"/>
      <c r="R80" s="8"/>
      <c r="S80" s="8"/>
      <c r="T80" s="8"/>
      <c r="U80" s="8"/>
      <c r="V80" s="6"/>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row>
    <row r="81" spans="3:51" ht="15" customHeight="1" x14ac:dyDescent="0.2">
      <c r="C81" s="12">
        <f>28*2500</f>
        <v>70000</v>
      </c>
      <c r="E81" s="6"/>
      <c r="F81" s="8" t="s">
        <v>895</v>
      </c>
      <c r="G81" s="6">
        <v>5</v>
      </c>
      <c r="H81" s="14">
        <f>G81*4*600</f>
        <v>12000</v>
      </c>
      <c r="I81" s="17">
        <f>G81*4</f>
        <v>20</v>
      </c>
      <c r="J81" s="6"/>
      <c r="K81" s="6"/>
      <c r="L81" s="6"/>
      <c r="M81" s="6"/>
      <c r="N81" s="7"/>
      <c r="O81" s="6"/>
      <c r="P81" s="6"/>
      <c r="Q81" s="6"/>
      <c r="R81" s="8"/>
      <c r="S81" s="8"/>
      <c r="T81" s="8"/>
      <c r="U81" s="8"/>
      <c r="V81" s="6"/>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row>
    <row r="82" spans="3:51" ht="15" customHeight="1" x14ac:dyDescent="0.2">
      <c r="C82" s="13">
        <f>5*3000</f>
        <v>15000</v>
      </c>
      <c r="E82" s="6"/>
      <c r="F82" s="8" t="s">
        <v>896</v>
      </c>
      <c r="G82" s="6">
        <v>28</v>
      </c>
      <c r="H82" s="15">
        <f>G82*3*600</f>
        <v>50400</v>
      </c>
      <c r="I82" s="18">
        <f>G82*3</f>
        <v>84</v>
      </c>
      <c r="J82" s="6"/>
      <c r="K82" s="6"/>
      <c r="L82" s="6"/>
      <c r="M82" s="6"/>
      <c r="N82" s="7"/>
      <c r="O82" s="6"/>
      <c r="P82" s="6"/>
      <c r="Q82" s="6"/>
      <c r="R82" s="8"/>
      <c r="S82" s="8"/>
      <c r="T82" s="8"/>
      <c r="U82" s="8"/>
      <c r="V82" s="6"/>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row>
    <row r="83" spans="3:51" ht="15" customHeight="1" x14ac:dyDescent="0.2">
      <c r="C83" s="12">
        <f>SUM(C81:C82)</f>
        <v>85000</v>
      </c>
      <c r="D83" s="10" t="s">
        <v>891</v>
      </c>
      <c r="E83" s="6"/>
      <c r="F83" s="6" t="s">
        <v>897</v>
      </c>
      <c r="G83" s="16">
        <f>SUM(G79:G82)</f>
        <v>109</v>
      </c>
      <c r="H83" s="15">
        <f>SUM(H79:H82)</f>
        <v>208200</v>
      </c>
      <c r="I83" s="17">
        <f>SUM(I79:I82)</f>
        <v>347</v>
      </c>
      <c r="J83" s="6">
        <f>I83*600</f>
        <v>208200</v>
      </c>
      <c r="K83" s="6"/>
      <c r="L83" s="6"/>
      <c r="M83" s="6"/>
      <c r="N83" s="7"/>
      <c r="O83" s="6"/>
      <c r="P83" s="6"/>
      <c r="Q83" s="6"/>
      <c r="R83" s="8"/>
      <c r="S83" s="8"/>
      <c r="T83" s="8"/>
      <c r="U83" s="8"/>
      <c r="V83" s="6"/>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row>
    <row r="84" spans="3:51" ht="15" customHeight="1" x14ac:dyDescent="0.2">
      <c r="D84" s="10" t="s">
        <v>892</v>
      </c>
      <c r="E84" s="6"/>
      <c r="F84" s="6"/>
      <c r="G84" s="6"/>
      <c r="H84" s="6"/>
      <c r="I84" s="6"/>
      <c r="J84" s="6"/>
      <c r="K84" s="6"/>
      <c r="L84" s="6"/>
      <c r="M84" s="6"/>
      <c r="N84" s="7"/>
      <c r="O84" s="6"/>
      <c r="P84" s="6"/>
      <c r="Q84" s="6"/>
      <c r="R84" s="8"/>
      <c r="S84" s="8"/>
      <c r="T84" s="8"/>
      <c r="U84" s="8"/>
      <c r="V84" s="6"/>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row>
    <row r="85" spans="3:51" ht="15" customHeight="1" x14ac:dyDescent="0.2">
      <c r="E85" s="6"/>
      <c r="F85" s="6"/>
      <c r="G85" s="6"/>
      <c r="H85" s="6"/>
      <c r="I85" s="6"/>
      <c r="J85" s="6"/>
      <c r="K85" s="6"/>
      <c r="L85" s="6"/>
      <c r="M85" s="6"/>
      <c r="N85" s="7"/>
      <c r="O85" s="6"/>
      <c r="P85" s="6"/>
      <c r="Q85" s="6"/>
      <c r="R85" s="8"/>
      <c r="S85" s="8"/>
      <c r="T85" s="8"/>
      <c r="U85" s="8"/>
      <c r="V85" s="6"/>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row>
    <row r="86" spans="3:51" ht="15" customHeight="1" x14ac:dyDescent="0.2">
      <c r="E86" s="6"/>
      <c r="F86" s="6"/>
      <c r="G86" s="6"/>
      <c r="H86" s="6"/>
      <c r="I86" s="6"/>
      <c r="J86" s="6"/>
      <c r="K86" s="6"/>
      <c r="L86" s="6"/>
      <c r="M86" s="6"/>
      <c r="N86" s="7"/>
      <c r="O86" s="6"/>
      <c r="P86" s="6"/>
      <c r="Q86" s="6"/>
      <c r="R86" s="8"/>
      <c r="S86" s="8"/>
      <c r="T86" s="8"/>
      <c r="U86" s="8"/>
      <c r="V86" s="6"/>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row>
    <row r="87" spans="3:51" ht="15" customHeight="1" x14ac:dyDescent="0.2">
      <c r="E87" s="6"/>
      <c r="F87" s="6"/>
      <c r="G87" s="6"/>
      <c r="H87" s="6"/>
      <c r="I87" s="6"/>
      <c r="J87" s="6"/>
      <c r="K87" s="6"/>
      <c r="L87" s="6"/>
      <c r="M87" s="6"/>
      <c r="N87" s="7"/>
      <c r="O87" s="6"/>
      <c r="P87" s="6"/>
      <c r="Q87" s="6"/>
      <c r="R87" s="8"/>
      <c r="S87" s="8"/>
      <c r="T87" s="8"/>
      <c r="U87" s="8"/>
      <c r="V87" s="6"/>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row>
    <row r="88" spans="3:51" ht="15" customHeight="1" x14ac:dyDescent="0.2">
      <c r="E88" s="6"/>
      <c r="F88" s="6"/>
      <c r="G88" s="6"/>
      <c r="H88" s="6"/>
      <c r="I88" s="6"/>
      <c r="J88" s="6"/>
      <c r="K88" s="6"/>
      <c r="L88" s="6"/>
      <c r="M88" s="6"/>
      <c r="N88" s="7"/>
      <c r="O88" s="6"/>
      <c r="P88" s="6"/>
      <c r="Q88" s="6"/>
      <c r="R88" s="8"/>
      <c r="S88" s="8"/>
      <c r="T88" s="8"/>
      <c r="U88" s="8"/>
      <c r="V88" s="6"/>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row>
    <row r="89" spans="3:51" ht="15" customHeight="1" x14ac:dyDescent="0.2">
      <c r="E89" s="6"/>
      <c r="F89" s="6"/>
      <c r="G89" s="6"/>
      <c r="H89" s="6"/>
      <c r="I89" s="6"/>
      <c r="J89" s="6"/>
      <c r="K89" s="6"/>
      <c r="L89" s="6"/>
      <c r="M89" s="6"/>
      <c r="N89" s="7"/>
      <c r="O89" s="6"/>
      <c r="P89" s="6"/>
      <c r="Q89" s="6"/>
      <c r="R89" s="8"/>
      <c r="S89" s="8"/>
      <c r="T89" s="8"/>
      <c r="U89" s="8"/>
      <c r="V89" s="6"/>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row>
    <row r="90" spans="3:51" ht="15" customHeight="1" x14ac:dyDescent="0.2">
      <c r="E90" s="6"/>
      <c r="F90" s="6"/>
      <c r="G90" s="6"/>
      <c r="H90" s="6"/>
      <c r="I90" s="6"/>
      <c r="J90" s="6"/>
      <c r="K90" s="6"/>
      <c r="L90" s="6"/>
      <c r="M90" s="6"/>
      <c r="N90" s="7"/>
      <c r="O90" s="6"/>
      <c r="P90" s="6"/>
      <c r="Q90" s="6"/>
      <c r="R90" s="8"/>
      <c r="S90" s="8"/>
      <c r="T90" s="8"/>
      <c r="U90" s="8"/>
      <c r="V90" s="6"/>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row>
    <row r="91" spans="3:51" ht="15" customHeight="1" x14ac:dyDescent="0.2">
      <c r="E91" s="6"/>
      <c r="F91" s="6"/>
      <c r="G91" s="6"/>
      <c r="H91" s="6"/>
      <c r="I91" s="6"/>
      <c r="J91" s="6"/>
      <c r="K91" s="6"/>
      <c r="L91" s="6"/>
      <c r="M91" s="6"/>
      <c r="N91" s="7"/>
      <c r="O91" s="6"/>
      <c r="P91" s="6"/>
      <c r="Q91" s="6"/>
      <c r="R91" s="8"/>
      <c r="S91" s="8"/>
      <c r="T91" s="8"/>
      <c r="U91" s="8"/>
      <c r="V91" s="6"/>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row>
    <row r="92" spans="3:51" ht="15" customHeight="1" x14ac:dyDescent="0.2">
      <c r="E92" s="6"/>
      <c r="F92" s="6"/>
      <c r="G92" s="6"/>
      <c r="H92" s="6"/>
      <c r="I92" s="6"/>
      <c r="J92" s="6"/>
      <c r="K92" s="6"/>
      <c r="L92" s="6"/>
      <c r="M92" s="6"/>
      <c r="N92" s="7"/>
      <c r="O92" s="6"/>
      <c r="P92" s="6"/>
      <c r="Q92" s="6"/>
      <c r="R92" s="8"/>
      <c r="S92" s="8"/>
      <c r="T92" s="8"/>
      <c r="U92" s="8"/>
      <c r="V92" s="6"/>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row>
    <row r="93" spans="3:51" ht="15" customHeight="1" x14ac:dyDescent="0.2">
      <c r="E93" s="6"/>
      <c r="F93" s="6"/>
      <c r="G93" s="6"/>
      <c r="H93" s="6"/>
      <c r="I93" s="6"/>
      <c r="J93" s="6"/>
      <c r="K93" s="6"/>
      <c r="L93" s="6"/>
      <c r="M93" s="6"/>
      <c r="N93" s="7"/>
      <c r="O93" s="6"/>
      <c r="P93" s="6"/>
      <c r="Q93" s="6"/>
      <c r="R93" s="8"/>
      <c r="S93" s="8"/>
      <c r="T93" s="8"/>
      <c r="U93" s="8"/>
      <c r="V93" s="6"/>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row>
    <row r="94" spans="3:51" ht="15" customHeight="1" x14ac:dyDescent="0.2">
      <c r="E94" s="6"/>
      <c r="F94" s="6"/>
      <c r="G94" s="6"/>
      <c r="H94" s="6"/>
      <c r="I94" s="6"/>
      <c r="J94" s="6"/>
      <c r="K94" s="6"/>
      <c r="L94" s="6"/>
      <c r="M94" s="6"/>
      <c r="N94" s="7"/>
      <c r="O94" s="6"/>
      <c r="P94" s="6"/>
      <c r="Q94" s="6"/>
      <c r="R94" s="8"/>
      <c r="S94" s="8"/>
      <c r="T94" s="8"/>
      <c r="U94" s="8"/>
      <c r="V94" s="6"/>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row>
    <row r="95" spans="3:51" ht="15" customHeight="1" x14ac:dyDescent="0.2">
      <c r="E95" s="6"/>
      <c r="F95" s="6"/>
      <c r="G95" s="6"/>
      <c r="H95" s="6"/>
      <c r="I95" s="6"/>
      <c r="J95" s="6"/>
      <c r="K95" s="6"/>
      <c r="L95" s="6"/>
      <c r="M95" s="6"/>
      <c r="N95" s="7"/>
      <c r="O95" s="6"/>
      <c r="P95" s="6"/>
      <c r="Q95" s="6"/>
      <c r="R95" s="8"/>
      <c r="S95" s="8"/>
      <c r="T95" s="8"/>
      <c r="U95" s="8"/>
      <c r="V95" s="6"/>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row>
    <row r="96" spans="3:51" ht="15" customHeight="1" x14ac:dyDescent="0.2">
      <c r="E96" s="6"/>
      <c r="F96" s="6"/>
      <c r="G96" s="6"/>
      <c r="H96" s="6"/>
      <c r="I96" s="6"/>
      <c r="J96" s="6"/>
      <c r="K96" s="6"/>
      <c r="L96" s="6"/>
      <c r="M96" s="6"/>
      <c r="N96" s="7"/>
      <c r="O96" s="6"/>
      <c r="P96" s="6"/>
      <c r="Q96" s="6"/>
      <c r="R96" s="8"/>
      <c r="S96" s="8"/>
      <c r="T96" s="8"/>
      <c r="U96" s="8"/>
      <c r="V96" s="6"/>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row>
    <row r="97" spans="5:51" ht="15" customHeight="1" x14ac:dyDescent="0.2">
      <c r="E97" s="4"/>
      <c r="F97" s="4"/>
      <c r="G97" s="4"/>
      <c r="H97" s="4"/>
      <c r="I97" s="4"/>
      <c r="J97" s="4"/>
      <c r="K97" s="4"/>
      <c r="L97" s="4"/>
      <c r="M97" s="4"/>
      <c r="N97" s="4"/>
      <c r="O97" s="4"/>
      <c r="P97" s="4"/>
      <c r="Q97" s="4"/>
      <c r="R97" s="9"/>
      <c r="S97" s="9"/>
      <c r="T97" s="9"/>
      <c r="U97" s="9"/>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row>
    <row r="98" spans="5:51" ht="15" customHeight="1" x14ac:dyDescent="0.2">
      <c r="E98" s="4"/>
      <c r="F98" s="4"/>
      <c r="G98" s="4"/>
      <c r="H98" s="4"/>
      <c r="I98" s="4"/>
      <c r="J98" s="4"/>
      <c r="K98" s="4"/>
      <c r="L98" s="4"/>
      <c r="M98" s="4"/>
      <c r="N98" s="4"/>
      <c r="O98" s="4"/>
      <c r="P98" s="4"/>
      <c r="Q98" s="4"/>
      <c r="R98" s="9"/>
      <c r="S98" s="9"/>
      <c r="T98" s="9"/>
      <c r="U98" s="9"/>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row>
    <row r="99" spans="5:51" ht="15" customHeight="1" x14ac:dyDescent="0.2">
      <c r="E99" s="4"/>
      <c r="F99" s="4"/>
      <c r="G99" s="4"/>
      <c r="H99" s="4"/>
      <c r="I99" s="4"/>
      <c r="J99" s="4"/>
      <c r="K99" s="4"/>
      <c r="L99" s="4"/>
      <c r="M99" s="4"/>
      <c r="N99" s="4"/>
      <c r="O99" s="4"/>
      <c r="P99" s="4"/>
      <c r="Q99" s="4"/>
      <c r="R99" s="9"/>
      <c r="S99" s="9"/>
      <c r="T99" s="9"/>
      <c r="U99" s="9"/>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row>
    <row r="100" spans="5:51" ht="15" customHeight="1" x14ac:dyDescent="0.2">
      <c r="E100" s="4"/>
      <c r="F100" s="4"/>
      <c r="G100" s="4"/>
      <c r="H100" s="4"/>
      <c r="I100" s="4"/>
      <c r="J100" s="4"/>
      <c r="K100" s="4"/>
      <c r="L100" s="4"/>
      <c r="M100" s="4"/>
      <c r="N100" s="4"/>
      <c r="O100" s="4"/>
      <c r="P100" s="4"/>
      <c r="Q100" s="4"/>
      <c r="R100" s="9"/>
      <c r="S100" s="9"/>
      <c r="T100" s="9"/>
      <c r="U100" s="9"/>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row>
    <row r="101" spans="5:51" ht="15" customHeight="1" x14ac:dyDescent="0.2">
      <c r="E101" s="4"/>
      <c r="F101" s="4"/>
      <c r="G101" s="4"/>
      <c r="H101" s="4"/>
      <c r="I101" s="4"/>
      <c r="J101" s="4"/>
      <c r="K101" s="4"/>
      <c r="L101" s="4"/>
      <c r="M101" s="4"/>
      <c r="N101" s="4"/>
      <c r="O101" s="4"/>
      <c r="P101" s="4"/>
      <c r="Q101" s="4"/>
      <c r="R101" s="9"/>
      <c r="S101" s="9"/>
      <c r="T101" s="9"/>
      <c r="U101" s="9"/>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row>
    <row r="102" spans="5:51" ht="15" customHeight="1" x14ac:dyDescent="0.2">
      <c r="E102" s="4"/>
      <c r="F102" s="4"/>
      <c r="G102" s="4"/>
      <c r="H102" s="4"/>
      <c r="I102" s="4"/>
      <c r="J102" s="4"/>
      <c r="K102" s="4"/>
      <c r="L102" s="4"/>
      <c r="M102" s="4"/>
      <c r="N102" s="4"/>
      <c r="O102" s="4"/>
      <c r="P102" s="4"/>
      <c r="Q102" s="4"/>
      <c r="R102" s="9"/>
      <c r="S102" s="9"/>
      <c r="T102" s="9"/>
      <c r="U102" s="9"/>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row>
    <row r="103" spans="5:51" ht="15" customHeight="1" x14ac:dyDescent="0.2">
      <c r="E103" s="4"/>
      <c r="F103" s="4"/>
      <c r="G103" s="4"/>
      <c r="H103" s="4"/>
      <c r="I103" s="4"/>
      <c r="J103" s="4"/>
      <c r="K103" s="4"/>
      <c r="L103" s="4"/>
      <c r="M103" s="4"/>
      <c r="N103" s="4"/>
      <c r="O103" s="4"/>
      <c r="P103" s="4"/>
      <c r="Q103" s="4"/>
      <c r="R103" s="9"/>
      <c r="S103" s="9"/>
      <c r="T103" s="9"/>
      <c r="U103" s="9"/>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row>
    <row r="104" spans="5:51" ht="15" customHeight="1" x14ac:dyDescent="0.2">
      <c r="E104" s="4"/>
      <c r="F104" s="4"/>
      <c r="G104" s="4"/>
      <c r="H104" s="4"/>
      <c r="I104" s="4"/>
      <c r="J104" s="4"/>
      <c r="K104" s="4"/>
      <c r="L104" s="4"/>
      <c r="M104" s="4"/>
      <c r="N104" s="4"/>
      <c r="O104" s="4"/>
      <c r="P104" s="4"/>
      <c r="Q104" s="4"/>
      <c r="R104" s="9"/>
      <c r="S104" s="9"/>
      <c r="T104" s="9"/>
      <c r="U104" s="9"/>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row>
    <row r="105" spans="5:51" ht="15" customHeight="1" x14ac:dyDescent="0.2">
      <c r="E105" s="4"/>
      <c r="F105" s="4"/>
      <c r="G105" s="4"/>
      <c r="H105" s="4"/>
      <c r="I105" s="4"/>
      <c r="J105" s="4"/>
      <c r="K105" s="4"/>
      <c r="L105" s="4"/>
      <c r="M105" s="4"/>
      <c r="N105" s="4"/>
      <c r="O105" s="4"/>
      <c r="P105" s="4"/>
      <c r="Q105" s="4"/>
      <c r="R105" s="9"/>
      <c r="S105" s="9"/>
      <c r="T105" s="9"/>
      <c r="U105" s="9"/>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row>
    <row r="106" spans="5:51" ht="15" customHeight="1" x14ac:dyDescent="0.2">
      <c r="E106" s="4"/>
      <c r="F106" s="4"/>
      <c r="G106" s="4"/>
      <c r="H106" s="4"/>
      <c r="I106" s="4"/>
      <c r="J106" s="4"/>
      <c r="K106" s="4"/>
      <c r="L106" s="4"/>
      <c r="M106" s="4"/>
      <c r="N106" s="4"/>
      <c r="O106" s="4"/>
      <c r="P106" s="4"/>
      <c r="Q106" s="4"/>
      <c r="R106" s="9"/>
      <c r="S106" s="9"/>
      <c r="T106" s="9"/>
      <c r="U106" s="9"/>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row>
    <row r="107" spans="5:51" ht="15" customHeight="1" x14ac:dyDescent="0.2">
      <c r="E107" s="4"/>
      <c r="F107" s="4"/>
      <c r="G107" s="4"/>
      <c r="H107" s="4"/>
      <c r="I107" s="4"/>
      <c r="J107" s="4"/>
      <c r="K107" s="4"/>
      <c r="L107" s="4"/>
      <c r="M107" s="4"/>
      <c r="N107" s="4"/>
      <c r="O107" s="4"/>
      <c r="P107" s="4"/>
      <c r="Q107" s="4"/>
      <c r="R107" s="9"/>
      <c r="S107" s="9"/>
      <c r="T107" s="9"/>
      <c r="U107" s="9"/>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row>
    <row r="108" spans="5:51" ht="15" customHeight="1" x14ac:dyDescent="0.2">
      <c r="E108" s="4"/>
      <c r="F108" s="4"/>
      <c r="G108" s="4"/>
      <c r="H108" s="4"/>
      <c r="I108" s="4"/>
      <c r="J108" s="4"/>
      <c r="K108" s="4"/>
      <c r="L108" s="4"/>
      <c r="M108" s="4"/>
      <c r="N108" s="4"/>
      <c r="O108" s="4"/>
      <c r="P108" s="4"/>
      <c r="Q108" s="4"/>
      <c r="R108" s="9"/>
      <c r="S108" s="9"/>
      <c r="T108" s="9"/>
      <c r="U108" s="9"/>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row>
    <row r="109" spans="5:51" ht="15" customHeight="1" x14ac:dyDescent="0.2">
      <c r="E109" s="4"/>
      <c r="F109" s="4"/>
      <c r="G109" s="4"/>
      <c r="H109" s="4"/>
      <c r="I109" s="4"/>
      <c r="J109" s="4"/>
      <c r="K109" s="4"/>
      <c r="L109" s="4"/>
      <c r="M109" s="4"/>
      <c r="N109" s="4"/>
      <c r="O109" s="4"/>
      <c r="P109" s="4"/>
      <c r="Q109" s="4"/>
      <c r="R109" s="9"/>
      <c r="S109" s="9"/>
      <c r="T109" s="9"/>
      <c r="U109" s="9"/>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row>
    <row r="110" spans="5:51" ht="15" customHeight="1" x14ac:dyDescent="0.2">
      <c r="E110" s="4"/>
      <c r="F110" s="4"/>
      <c r="G110" s="4"/>
      <c r="H110" s="4"/>
      <c r="I110" s="4"/>
      <c r="J110" s="4"/>
      <c r="K110" s="4"/>
      <c r="L110" s="4"/>
      <c r="M110" s="4"/>
      <c r="N110" s="4"/>
      <c r="O110" s="4"/>
      <c r="P110" s="4"/>
      <c r="Q110" s="4"/>
      <c r="R110" s="9"/>
      <c r="S110" s="9"/>
      <c r="T110" s="9"/>
      <c r="U110" s="9"/>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row>
    <row r="111" spans="5:51" ht="15" customHeight="1" x14ac:dyDescent="0.2">
      <c r="E111" s="4"/>
      <c r="F111" s="4"/>
      <c r="G111" s="4"/>
      <c r="H111" s="4"/>
      <c r="I111" s="4"/>
      <c r="J111" s="4"/>
      <c r="K111" s="4"/>
      <c r="L111" s="4"/>
      <c r="M111" s="4"/>
      <c r="N111" s="4"/>
      <c r="O111" s="4"/>
      <c r="P111" s="4"/>
      <c r="Q111" s="4"/>
      <c r="R111" s="9"/>
      <c r="S111" s="9"/>
      <c r="T111" s="9"/>
      <c r="U111" s="9"/>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row>
    <row r="112" spans="5:51" ht="15" customHeight="1" x14ac:dyDescent="0.2">
      <c r="E112" s="4"/>
      <c r="F112" s="4"/>
      <c r="G112" s="4"/>
      <c r="H112" s="4"/>
      <c r="I112" s="4"/>
      <c r="J112" s="4"/>
      <c r="K112" s="4"/>
      <c r="L112" s="4"/>
      <c r="M112" s="4"/>
      <c r="N112" s="4"/>
      <c r="O112" s="4"/>
      <c r="P112" s="4"/>
      <c r="Q112" s="4"/>
      <c r="R112" s="9"/>
      <c r="S112" s="9"/>
      <c r="T112" s="9"/>
      <c r="U112" s="9"/>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row>
    <row r="113" spans="5:51" ht="15" customHeight="1" x14ac:dyDescent="0.2">
      <c r="E113" s="4"/>
      <c r="F113" s="4"/>
      <c r="G113" s="4"/>
      <c r="H113" s="4"/>
      <c r="I113" s="4"/>
      <c r="J113" s="4"/>
      <c r="K113" s="4"/>
      <c r="L113" s="4"/>
      <c r="M113" s="4"/>
      <c r="N113" s="4"/>
      <c r="O113" s="4"/>
      <c r="P113" s="4"/>
      <c r="Q113" s="4"/>
      <c r="R113" s="9"/>
      <c r="S113" s="9"/>
      <c r="T113" s="9"/>
      <c r="U113" s="9"/>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row>
    <row r="114" spans="5:51" ht="15" customHeight="1" x14ac:dyDescent="0.2">
      <c r="E114" s="4"/>
      <c r="F114" s="4"/>
      <c r="G114" s="4"/>
      <c r="H114" s="4"/>
      <c r="I114" s="4"/>
      <c r="J114" s="4"/>
      <c r="K114" s="4"/>
      <c r="L114" s="4"/>
      <c r="M114" s="4"/>
      <c r="N114" s="4"/>
      <c r="O114" s="4"/>
      <c r="P114" s="4"/>
      <c r="Q114" s="4"/>
      <c r="R114" s="9"/>
      <c r="S114" s="9"/>
      <c r="T114" s="9"/>
      <c r="U114" s="9"/>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row>
    <row r="115" spans="5:51" ht="15" customHeight="1" x14ac:dyDescent="0.2">
      <c r="E115" s="4"/>
      <c r="F115" s="4"/>
      <c r="G115" s="4"/>
      <c r="H115" s="4"/>
      <c r="I115" s="4"/>
      <c r="J115" s="4"/>
      <c r="K115" s="4"/>
      <c r="L115" s="4"/>
      <c r="M115" s="4"/>
      <c r="N115" s="4"/>
      <c r="O115" s="4"/>
      <c r="P115" s="4"/>
      <c r="Q115" s="4"/>
      <c r="R115" s="9"/>
      <c r="S115" s="9"/>
      <c r="T115" s="9"/>
      <c r="U115" s="9"/>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row>
    <row r="116" spans="5:51" ht="15" customHeight="1" x14ac:dyDescent="0.2">
      <c r="E116" s="4"/>
      <c r="F116" s="4"/>
      <c r="G116" s="4"/>
      <c r="H116" s="4"/>
      <c r="I116" s="4"/>
      <c r="J116" s="4"/>
      <c r="K116" s="4"/>
      <c r="L116" s="4"/>
      <c r="M116" s="4"/>
      <c r="N116" s="4"/>
      <c r="O116" s="4"/>
      <c r="P116" s="4"/>
      <c r="Q116" s="4"/>
      <c r="R116" s="9"/>
      <c r="S116" s="9"/>
      <c r="T116" s="9"/>
      <c r="U116" s="9"/>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row>
    <row r="117" spans="5:51" ht="15" customHeight="1" x14ac:dyDescent="0.2">
      <c r="E117" s="4"/>
      <c r="F117" s="4"/>
      <c r="G117" s="4"/>
      <c r="H117" s="4"/>
      <c r="I117" s="4"/>
      <c r="J117" s="4"/>
      <c r="K117" s="4"/>
      <c r="L117" s="4"/>
      <c r="M117" s="4"/>
      <c r="N117" s="4"/>
      <c r="O117" s="4"/>
      <c r="P117" s="4"/>
      <c r="Q117" s="4"/>
      <c r="R117" s="9"/>
      <c r="S117" s="9"/>
      <c r="T117" s="9"/>
      <c r="U117" s="9"/>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row>
    <row r="118" spans="5:51" ht="15" customHeight="1" x14ac:dyDescent="0.2">
      <c r="E118" s="4"/>
      <c r="F118" s="4"/>
      <c r="G118" s="4"/>
      <c r="H118" s="4"/>
      <c r="I118" s="4"/>
      <c r="J118" s="4"/>
      <c r="K118" s="4"/>
      <c r="L118" s="4"/>
      <c r="M118" s="4"/>
      <c r="N118" s="4"/>
      <c r="O118" s="4"/>
      <c r="P118" s="4"/>
      <c r="Q118" s="4"/>
      <c r="R118" s="9"/>
      <c r="S118" s="9"/>
      <c r="T118" s="9"/>
      <c r="U118" s="9"/>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row>
    <row r="119" spans="5:51" ht="15" customHeight="1" x14ac:dyDescent="0.2">
      <c r="E119" s="4"/>
      <c r="F119" s="4"/>
      <c r="G119" s="4"/>
      <c r="H119" s="4"/>
      <c r="I119" s="4"/>
      <c r="J119" s="4"/>
      <c r="K119" s="4"/>
      <c r="L119" s="4"/>
      <c r="M119" s="4"/>
      <c r="N119" s="4"/>
      <c r="O119" s="4"/>
      <c r="P119" s="4"/>
      <c r="Q119" s="4"/>
      <c r="R119" s="9"/>
      <c r="S119" s="9"/>
      <c r="T119" s="9"/>
      <c r="U119" s="9"/>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row>
    <row r="120" spans="5:51" ht="15" customHeight="1" x14ac:dyDescent="0.2">
      <c r="E120" s="4"/>
      <c r="F120" s="4"/>
      <c r="G120" s="4"/>
      <c r="H120" s="4"/>
      <c r="I120" s="4"/>
      <c r="J120" s="4"/>
      <c r="K120" s="4"/>
      <c r="L120" s="4"/>
      <c r="M120" s="4"/>
      <c r="N120" s="4"/>
      <c r="O120" s="4"/>
      <c r="P120" s="4"/>
      <c r="Q120" s="4"/>
      <c r="R120" s="9"/>
      <c r="S120" s="9"/>
      <c r="T120" s="9"/>
      <c r="U120" s="9"/>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row>
    <row r="121" spans="5:51" ht="15" customHeight="1" x14ac:dyDescent="0.2">
      <c r="E121" s="4"/>
      <c r="F121" s="4"/>
      <c r="G121" s="4"/>
      <c r="H121" s="4"/>
      <c r="I121" s="4"/>
      <c r="J121" s="4"/>
      <c r="K121" s="4"/>
      <c r="L121" s="4"/>
      <c r="M121" s="4"/>
      <c r="N121" s="4"/>
      <c r="O121" s="4"/>
      <c r="P121" s="4"/>
      <c r="Q121" s="4"/>
      <c r="R121" s="9"/>
      <c r="S121" s="9"/>
      <c r="T121" s="9"/>
      <c r="U121" s="9"/>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row>
    <row r="122" spans="5:51" ht="15" customHeight="1" x14ac:dyDescent="0.2">
      <c r="E122" s="4"/>
      <c r="F122" s="4"/>
      <c r="G122" s="4"/>
      <c r="H122" s="4"/>
      <c r="I122" s="4"/>
      <c r="J122" s="4"/>
      <c r="K122" s="4"/>
      <c r="L122" s="4"/>
      <c r="M122" s="4"/>
      <c r="N122" s="4"/>
      <c r="O122" s="4"/>
      <c r="P122" s="4"/>
      <c r="Q122" s="4"/>
      <c r="R122" s="9"/>
      <c r="S122" s="9"/>
      <c r="T122" s="9"/>
      <c r="U122" s="9"/>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row>
    <row r="123" spans="5:51" ht="15" customHeight="1" x14ac:dyDescent="0.2">
      <c r="E123" s="4"/>
      <c r="F123" s="4"/>
      <c r="G123" s="4"/>
      <c r="H123" s="4"/>
      <c r="I123" s="4"/>
      <c r="J123" s="4"/>
      <c r="K123" s="4"/>
      <c r="L123" s="4"/>
      <c r="M123" s="4"/>
      <c r="N123" s="4"/>
      <c r="O123" s="4"/>
      <c r="P123" s="4"/>
      <c r="Q123" s="4"/>
      <c r="R123" s="9"/>
      <c r="S123" s="9"/>
      <c r="T123" s="9"/>
      <c r="U123" s="9"/>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row>
    <row r="124" spans="5:51" ht="15" customHeight="1" x14ac:dyDescent="0.2">
      <c r="E124" s="4"/>
      <c r="F124" s="4"/>
      <c r="G124" s="4"/>
      <c r="H124" s="4"/>
      <c r="I124" s="4"/>
      <c r="J124" s="4"/>
      <c r="K124" s="4"/>
      <c r="L124" s="4"/>
      <c r="M124" s="4"/>
      <c r="N124" s="4"/>
      <c r="O124" s="4"/>
      <c r="P124" s="4"/>
      <c r="Q124" s="4"/>
      <c r="R124" s="9"/>
      <c r="S124" s="9"/>
      <c r="T124" s="9"/>
      <c r="U124" s="9"/>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row>
    <row r="125" spans="5:51" ht="15" customHeight="1" x14ac:dyDescent="0.2">
      <c r="E125" s="4"/>
      <c r="F125" s="4"/>
      <c r="G125" s="4"/>
      <c r="H125" s="4"/>
      <c r="I125" s="4"/>
      <c r="J125" s="4"/>
      <c r="K125" s="4"/>
      <c r="L125" s="4"/>
      <c r="M125" s="4"/>
      <c r="N125" s="4"/>
      <c r="O125" s="4"/>
      <c r="P125" s="4"/>
      <c r="Q125" s="4"/>
      <c r="R125" s="9"/>
      <c r="S125" s="9"/>
      <c r="T125" s="9"/>
      <c r="U125" s="9"/>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row>
    <row r="126" spans="5:51" ht="15" customHeight="1" x14ac:dyDescent="0.2">
      <c r="E126" s="4"/>
      <c r="F126" s="4"/>
      <c r="G126" s="4"/>
      <c r="H126" s="4"/>
      <c r="I126" s="4"/>
      <c r="J126" s="4"/>
      <c r="K126" s="4"/>
      <c r="L126" s="4"/>
      <c r="M126" s="4"/>
      <c r="N126" s="4"/>
      <c r="O126" s="4"/>
      <c r="P126" s="4"/>
      <c r="Q126" s="4"/>
      <c r="R126" s="9"/>
      <c r="S126" s="9"/>
      <c r="T126" s="9"/>
      <c r="U126" s="9"/>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row>
    <row r="127" spans="5:51" ht="15" customHeight="1" x14ac:dyDescent="0.2">
      <c r="E127" s="4"/>
      <c r="F127" s="4"/>
      <c r="G127" s="4"/>
      <c r="H127" s="4"/>
      <c r="I127" s="4"/>
      <c r="J127" s="4"/>
      <c r="K127" s="4"/>
      <c r="L127" s="4"/>
      <c r="M127" s="4"/>
      <c r="N127" s="4"/>
      <c r="O127" s="4"/>
      <c r="P127" s="4"/>
      <c r="Q127" s="4"/>
      <c r="R127" s="9"/>
      <c r="S127" s="9"/>
      <c r="T127" s="9"/>
      <c r="U127" s="9"/>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row>
    <row r="128" spans="5:51" ht="15" customHeight="1" x14ac:dyDescent="0.2">
      <c r="E128" s="4"/>
      <c r="F128" s="4"/>
      <c r="G128" s="4"/>
      <c r="H128" s="4"/>
      <c r="I128" s="4"/>
      <c r="J128" s="4"/>
      <c r="K128" s="4"/>
      <c r="L128" s="4"/>
      <c r="M128" s="4"/>
      <c r="N128" s="4"/>
      <c r="O128" s="4"/>
      <c r="P128" s="4"/>
      <c r="Q128" s="4"/>
      <c r="R128" s="9"/>
      <c r="S128" s="9"/>
      <c r="T128" s="9"/>
      <c r="U128" s="9"/>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row>
    <row r="129" spans="5:51" ht="15" customHeight="1" x14ac:dyDescent="0.2">
      <c r="E129" s="4"/>
      <c r="F129" s="4"/>
      <c r="G129" s="4"/>
      <c r="H129" s="4"/>
      <c r="I129" s="4"/>
      <c r="J129" s="4"/>
      <c r="K129" s="4"/>
      <c r="L129" s="4"/>
      <c r="M129" s="4"/>
      <c r="N129" s="4"/>
      <c r="O129" s="4"/>
      <c r="P129" s="4"/>
      <c r="Q129" s="4"/>
      <c r="R129" s="9"/>
      <c r="S129" s="9"/>
      <c r="T129" s="9"/>
      <c r="U129" s="9"/>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row>
    <row r="130" spans="5:51" ht="15" customHeight="1" x14ac:dyDescent="0.2">
      <c r="E130" s="4"/>
      <c r="F130" s="4"/>
      <c r="G130" s="4"/>
      <c r="H130" s="4"/>
      <c r="I130" s="4"/>
      <c r="J130" s="4"/>
      <c r="K130" s="4"/>
      <c r="L130" s="4"/>
      <c r="M130" s="4"/>
      <c r="N130" s="4"/>
      <c r="O130" s="4"/>
      <c r="P130" s="4"/>
      <c r="Q130" s="4"/>
      <c r="R130" s="9"/>
      <c r="S130" s="9"/>
      <c r="T130" s="9"/>
      <c r="U130" s="9"/>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row>
    <row r="131" spans="5:51" ht="15" customHeight="1" x14ac:dyDescent="0.2">
      <c r="E131" s="4"/>
      <c r="F131" s="4"/>
      <c r="G131" s="4"/>
      <c r="H131" s="4"/>
      <c r="I131" s="4"/>
      <c r="J131" s="4"/>
      <c r="K131" s="4"/>
      <c r="L131" s="4"/>
      <c r="M131" s="4"/>
      <c r="N131" s="4"/>
      <c r="O131" s="4"/>
      <c r="P131" s="4"/>
      <c r="Q131" s="4"/>
      <c r="R131" s="9"/>
      <c r="S131" s="9"/>
      <c r="T131" s="9"/>
      <c r="U131" s="9"/>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row>
    <row r="132" spans="5:51" ht="15" customHeight="1" x14ac:dyDescent="0.2">
      <c r="E132" s="4"/>
      <c r="F132" s="4"/>
      <c r="G132" s="4"/>
      <c r="H132" s="4"/>
      <c r="I132" s="4"/>
      <c r="J132" s="4"/>
      <c r="K132" s="4"/>
      <c r="L132" s="4"/>
      <c r="M132" s="4"/>
      <c r="N132" s="4"/>
      <c r="O132" s="4"/>
      <c r="P132" s="4"/>
      <c r="Q132" s="4"/>
      <c r="R132" s="9"/>
      <c r="S132" s="9"/>
      <c r="T132" s="9"/>
      <c r="U132" s="9"/>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row>
    <row r="133" spans="5:51" ht="15" customHeight="1" x14ac:dyDescent="0.2">
      <c r="E133" s="4"/>
      <c r="F133" s="4"/>
      <c r="G133" s="4"/>
      <c r="H133" s="4"/>
      <c r="I133" s="4"/>
      <c r="J133" s="4"/>
      <c r="K133" s="4"/>
      <c r="L133" s="4"/>
      <c r="M133" s="4"/>
      <c r="N133" s="4"/>
      <c r="O133" s="4"/>
      <c r="P133" s="4"/>
      <c r="Q133" s="4"/>
      <c r="R133" s="9"/>
      <c r="S133" s="9"/>
      <c r="T133" s="9"/>
      <c r="U133" s="9"/>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row>
    <row r="134" spans="5:51" ht="15" customHeight="1" x14ac:dyDescent="0.2">
      <c r="E134" s="4"/>
      <c r="F134" s="4"/>
      <c r="G134" s="4"/>
      <c r="H134" s="4"/>
      <c r="I134" s="4"/>
      <c r="J134" s="4"/>
      <c r="K134" s="4"/>
      <c r="L134" s="4"/>
      <c r="M134" s="4"/>
      <c r="N134" s="4"/>
      <c r="O134" s="4"/>
      <c r="P134" s="4"/>
      <c r="Q134" s="4"/>
      <c r="R134" s="9"/>
      <c r="S134" s="9"/>
      <c r="T134" s="9"/>
      <c r="U134" s="9"/>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row>
    <row r="135" spans="5:51" ht="15" customHeight="1" x14ac:dyDescent="0.2">
      <c r="E135" s="4"/>
      <c r="F135" s="4"/>
      <c r="G135" s="4"/>
      <c r="H135" s="4"/>
      <c r="I135" s="4"/>
      <c r="J135" s="4"/>
      <c r="K135" s="4"/>
      <c r="L135" s="4"/>
      <c r="M135" s="4"/>
      <c r="N135" s="4"/>
      <c r="O135" s="4"/>
      <c r="P135" s="4"/>
      <c r="Q135" s="4"/>
      <c r="R135" s="9"/>
      <c r="S135" s="9"/>
      <c r="T135" s="9"/>
      <c r="U135" s="9"/>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row>
    <row r="136" spans="5:51" ht="15" customHeight="1" x14ac:dyDescent="0.2">
      <c r="E136" s="4"/>
      <c r="F136" s="4"/>
      <c r="G136" s="4"/>
      <c r="H136" s="4"/>
      <c r="I136" s="4"/>
      <c r="J136" s="4"/>
      <c r="K136" s="4"/>
      <c r="L136" s="4"/>
      <c r="M136" s="4"/>
      <c r="N136" s="4"/>
      <c r="O136" s="4"/>
      <c r="P136" s="4"/>
      <c r="Q136" s="4"/>
      <c r="R136" s="9"/>
      <c r="S136" s="9"/>
      <c r="T136" s="9"/>
      <c r="U136" s="9"/>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row>
    <row r="137" spans="5:51" ht="15" customHeight="1" x14ac:dyDescent="0.2">
      <c r="E137" s="4"/>
      <c r="F137" s="4"/>
      <c r="G137" s="4"/>
      <c r="H137" s="4"/>
      <c r="I137" s="4"/>
      <c r="J137" s="4"/>
      <c r="K137" s="4"/>
      <c r="L137" s="4"/>
      <c r="M137" s="4"/>
      <c r="N137" s="4"/>
      <c r="O137" s="4"/>
      <c r="P137" s="4"/>
      <c r="Q137" s="4"/>
      <c r="R137" s="9"/>
      <c r="S137" s="9"/>
      <c r="T137" s="9"/>
      <c r="U137" s="9"/>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row>
    <row r="138" spans="5:51" ht="15" customHeight="1" x14ac:dyDescent="0.2">
      <c r="E138" s="4"/>
      <c r="F138" s="4"/>
      <c r="G138" s="4"/>
      <c r="H138" s="4"/>
      <c r="I138" s="4"/>
      <c r="J138" s="4"/>
      <c r="K138" s="4"/>
      <c r="L138" s="4"/>
      <c r="M138" s="4"/>
      <c r="N138" s="4"/>
      <c r="O138" s="4"/>
      <c r="P138" s="4"/>
      <c r="Q138" s="4"/>
      <c r="R138" s="9"/>
      <c r="S138" s="9"/>
      <c r="T138" s="9"/>
      <c r="U138" s="9"/>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row>
    <row r="139" spans="5:51" ht="15" customHeight="1" x14ac:dyDescent="0.2">
      <c r="E139" s="4"/>
      <c r="F139" s="4"/>
      <c r="G139" s="4"/>
      <c r="H139" s="4"/>
      <c r="I139" s="4"/>
      <c r="J139" s="4"/>
      <c r="K139" s="4"/>
      <c r="L139" s="4"/>
      <c r="M139" s="4"/>
      <c r="N139" s="4"/>
      <c r="O139" s="4"/>
      <c r="P139" s="4"/>
      <c r="Q139" s="4"/>
      <c r="R139" s="9"/>
      <c r="S139" s="9"/>
      <c r="T139" s="9"/>
      <c r="U139" s="9"/>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row>
    <row r="140" spans="5:51" ht="15" customHeight="1" x14ac:dyDescent="0.2">
      <c r="E140" s="4"/>
      <c r="F140" s="4"/>
      <c r="G140" s="4"/>
      <c r="H140" s="4"/>
      <c r="I140" s="4"/>
      <c r="J140" s="4"/>
      <c r="K140" s="4"/>
      <c r="L140" s="4"/>
      <c r="M140" s="4"/>
      <c r="N140" s="4"/>
      <c r="O140" s="4"/>
      <c r="P140" s="4"/>
      <c r="Q140" s="4"/>
      <c r="R140" s="9"/>
      <c r="S140" s="9"/>
      <c r="T140" s="9"/>
      <c r="U140" s="9"/>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row>
    <row r="141" spans="5:51" ht="15" customHeight="1" x14ac:dyDescent="0.2">
      <c r="E141" s="4"/>
      <c r="F141" s="4"/>
      <c r="G141" s="4"/>
      <c r="H141" s="4"/>
      <c r="I141" s="4"/>
      <c r="J141" s="4"/>
      <c r="K141" s="4"/>
      <c r="L141" s="4"/>
      <c r="M141" s="4"/>
      <c r="N141" s="4"/>
      <c r="O141" s="4"/>
      <c r="P141" s="4"/>
      <c r="Q141" s="4"/>
      <c r="R141" s="9"/>
      <c r="S141" s="9"/>
      <c r="T141" s="9"/>
      <c r="U141" s="9"/>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row>
    <row r="142" spans="5:51" ht="15" customHeight="1" x14ac:dyDescent="0.2">
      <c r="E142" s="4"/>
      <c r="F142" s="4"/>
      <c r="G142" s="4"/>
      <c r="H142" s="4"/>
      <c r="I142" s="4"/>
      <c r="J142" s="4"/>
      <c r="K142" s="4"/>
      <c r="L142" s="4"/>
      <c r="M142" s="4"/>
      <c r="N142" s="4"/>
      <c r="O142" s="4"/>
      <c r="P142" s="4"/>
      <c r="Q142" s="4"/>
      <c r="R142" s="9"/>
      <c r="S142" s="9"/>
      <c r="T142" s="9"/>
      <c r="U142" s="9"/>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row>
    <row r="143" spans="5:51" ht="15" customHeight="1" x14ac:dyDescent="0.2">
      <c r="E143" s="4"/>
      <c r="F143" s="4"/>
      <c r="G143" s="4"/>
      <c r="H143" s="4"/>
      <c r="I143" s="4"/>
      <c r="J143" s="4"/>
      <c r="K143" s="4"/>
      <c r="L143" s="4"/>
      <c r="M143" s="4"/>
      <c r="N143" s="4"/>
      <c r="O143" s="4"/>
      <c r="P143" s="4"/>
      <c r="Q143" s="4"/>
      <c r="R143" s="9"/>
      <c r="S143" s="9"/>
      <c r="T143" s="9"/>
      <c r="U143" s="9"/>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row>
    <row r="144" spans="5:51" ht="15" customHeight="1" x14ac:dyDescent="0.2">
      <c r="E144" s="4"/>
      <c r="F144" s="4"/>
      <c r="G144" s="4"/>
      <c r="H144" s="4"/>
      <c r="I144" s="4"/>
      <c r="J144" s="4"/>
      <c r="K144" s="4"/>
      <c r="L144" s="4"/>
      <c r="M144" s="4"/>
      <c r="N144" s="4"/>
      <c r="O144" s="4"/>
      <c r="P144" s="4"/>
      <c r="Q144" s="4"/>
      <c r="R144" s="9"/>
      <c r="S144" s="9"/>
      <c r="T144" s="9"/>
      <c r="U144" s="9"/>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row>
    <row r="145" spans="5:51" ht="15" customHeight="1" x14ac:dyDescent="0.2">
      <c r="E145" s="4"/>
      <c r="F145" s="4"/>
      <c r="G145" s="4"/>
      <c r="H145" s="4"/>
      <c r="I145" s="4"/>
      <c r="J145" s="4"/>
      <c r="K145" s="4"/>
      <c r="L145" s="4"/>
      <c r="M145" s="4"/>
      <c r="N145" s="4"/>
      <c r="O145" s="4"/>
      <c r="P145" s="4"/>
      <c r="Q145" s="4"/>
      <c r="R145" s="9"/>
      <c r="S145" s="9"/>
      <c r="T145" s="9"/>
      <c r="U145" s="9"/>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row>
    <row r="146" spans="5:51" ht="15" customHeight="1" x14ac:dyDescent="0.2">
      <c r="E146" s="4"/>
      <c r="F146" s="4"/>
      <c r="G146" s="4"/>
      <c r="H146" s="4"/>
      <c r="I146" s="4"/>
      <c r="J146" s="4"/>
      <c r="K146" s="4"/>
      <c r="L146" s="4"/>
      <c r="M146" s="4"/>
      <c r="N146" s="4"/>
      <c r="O146" s="4"/>
      <c r="P146" s="4"/>
      <c r="Q146" s="4"/>
      <c r="R146" s="9"/>
      <c r="S146" s="9"/>
      <c r="T146" s="9"/>
      <c r="U146" s="9"/>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row>
    <row r="147" spans="5:51" ht="15" customHeight="1" x14ac:dyDescent="0.2">
      <c r="E147" s="4"/>
      <c r="F147" s="4"/>
      <c r="G147" s="4"/>
      <c r="H147" s="4"/>
      <c r="I147" s="4"/>
      <c r="J147" s="4"/>
      <c r="K147" s="4"/>
      <c r="L147" s="4"/>
      <c r="M147" s="4"/>
      <c r="N147" s="4"/>
      <c r="O147" s="4"/>
      <c r="P147" s="4"/>
      <c r="Q147" s="4"/>
      <c r="R147" s="9"/>
      <c r="S147" s="9"/>
      <c r="T147" s="9"/>
      <c r="U147" s="9"/>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row>
    <row r="148" spans="5:51" ht="15" customHeight="1" x14ac:dyDescent="0.2">
      <c r="E148" s="4"/>
      <c r="F148" s="4"/>
      <c r="G148" s="4"/>
      <c r="H148" s="4"/>
      <c r="I148" s="4"/>
      <c r="J148" s="4"/>
      <c r="K148" s="4"/>
      <c r="L148" s="4"/>
      <c r="M148" s="4"/>
      <c r="N148" s="4"/>
      <c r="O148" s="4"/>
      <c r="P148" s="4"/>
      <c r="Q148" s="4"/>
      <c r="R148" s="9"/>
      <c r="S148" s="9"/>
      <c r="T148" s="9"/>
      <c r="U148" s="9"/>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row>
    <row r="149" spans="5:51" ht="15" customHeight="1" x14ac:dyDescent="0.2">
      <c r="E149" s="4"/>
      <c r="F149" s="4"/>
      <c r="G149" s="4"/>
      <c r="H149" s="4"/>
      <c r="I149" s="4"/>
      <c r="J149" s="4"/>
      <c r="K149" s="4"/>
      <c r="L149" s="4"/>
      <c r="M149" s="4"/>
      <c r="N149" s="4"/>
      <c r="O149" s="4"/>
      <c r="P149" s="4"/>
      <c r="Q149" s="4"/>
      <c r="R149" s="9"/>
      <c r="S149" s="9"/>
      <c r="T149" s="9"/>
      <c r="U149" s="9"/>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row>
    <row r="150" spans="5:51" ht="15" customHeight="1" x14ac:dyDescent="0.2">
      <c r="E150" s="4"/>
      <c r="F150" s="4"/>
      <c r="G150" s="4"/>
      <c r="H150" s="4"/>
      <c r="I150" s="4"/>
      <c r="J150" s="4"/>
      <c r="K150" s="4"/>
      <c r="L150" s="4"/>
      <c r="M150" s="4"/>
      <c r="N150" s="4"/>
      <c r="O150" s="4"/>
      <c r="P150" s="4"/>
      <c r="Q150" s="4"/>
      <c r="R150" s="9"/>
      <c r="S150" s="9"/>
      <c r="T150" s="9"/>
      <c r="U150" s="9"/>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row>
    <row r="151" spans="5:51" ht="15" customHeight="1" x14ac:dyDescent="0.2">
      <c r="E151" s="4"/>
      <c r="F151" s="4"/>
      <c r="G151" s="4"/>
      <c r="H151" s="4"/>
      <c r="I151" s="4"/>
      <c r="J151" s="4"/>
      <c r="K151" s="4"/>
      <c r="L151" s="4"/>
      <c r="M151" s="4"/>
      <c r="N151" s="4"/>
      <c r="O151" s="4"/>
      <c r="P151" s="4"/>
      <c r="Q151" s="4"/>
      <c r="R151" s="9"/>
      <c r="S151" s="9"/>
      <c r="T151" s="9"/>
      <c r="U151" s="9"/>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row>
    <row r="152" spans="5:51" ht="15" customHeight="1" x14ac:dyDescent="0.2">
      <c r="E152" s="4"/>
      <c r="F152" s="4"/>
      <c r="G152" s="4"/>
      <c r="H152" s="4"/>
      <c r="I152" s="4"/>
      <c r="J152" s="4"/>
      <c r="K152" s="4"/>
      <c r="L152" s="4"/>
      <c r="M152" s="4"/>
      <c r="N152" s="4"/>
      <c r="O152" s="4"/>
      <c r="P152" s="4"/>
      <c r="Q152" s="4"/>
      <c r="R152" s="9"/>
      <c r="S152" s="9"/>
      <c r="T152" s="9"/>
      <c r="U152" s="9"/>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row>
    <row r="153" spans="5:51" ht="15" customHeight="1" x14ac:dyDescent="0.2">
      <c r="E153" s="4"/>
      <c r="F153" s="4"/>
      <c r="G153" s="4"/>
      <c r="H153" s="4"/>
      <c r="I153" s="4"/>
      <c r="J153" s="4"/>
      <c r="K153" s="4"/>
      <c r="L153" s="4"/>
      <c r="M153" s="4"/>
      <c r="N153" s="4"/>
      <c r="O153" s="4"/>
      <c r="P153" s="4"/>
      <c r="Q153" s="4"/>
      <c r="R153" s="9"/>
      <c r="S153" s="9"/>
      <c r="T153" s="9"/>
      <c r="U153" s="9"/>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row>
    <row r="154" spans="5:51" ht="15" customHeight="1" x14ac:dyDescent="0.2">
      <c r="E154" s="4"/>
      <c r="F154" s="4"/>
      <c r="G154" s="4"/>
      <c r="H154" s="4"/>
      <c r="I154" s="4"/>
      <c r="J154" s="4"/>
      <c r="K154" s="4"/>
      <c r="L154" s="4"/>
      <c r="M154" s="4"/>
      <c r="N154" s="4"/>
      <c r="O154" s="4"/>
      <c r="P154" s="4"/>
      <c r="Q154" s="4"/>
      <c r="R154" s="9"/>
      <c r="S154" s="9"/>
      <c r="T154" s="9"/>
      <c r="U154" s="9"/>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row>
    <row r="155" spans="5:51" ht="15" customHeight="1" x14ac:dyDescent="0.2">
      <c r="E155" s="4"/>
      <c r="F155" s="4"/>
      <c r="G155" s="4"/>
      <c r="H155" s="4"/>
      <c r="I155" s="4"/>
      <c r="J155" s="4"/>
      <c r="K155" s="4"/>
      <c r="L155" s="4"/>
      <c r="M155" s="4"/>
      <c r="N155" s="4"/>
      <c r="O155" s="4"/>
      <c r="P155" s="4"/>
      <c r="Q155" s="4"/>
      <c r="R155" s="9"/>
      <c r="S155" s="9"/>
      <c r="T155" s="9"/>
      <c r="U155" s="9"/>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row>
    <row r="156" spans="5:51" ht="15" customHeight="1" x14ac:dyDescent="0.2">
      <c r="E156" s="4"/>
      <c r="F156" s="4"/>
      <c r="G156" s="4"/>
      <c r="H156" s="4"/>
      <c r="I156" s="4"/>
      <c r="J156" s="4"/>
      <c r="K156" s="4"/>
      <c r="L156" s="4"/>
      <c r="M156" s="4"/>
      <c r="N156" s="4"/>
      <c r="O156" s="4"/>
      <c r="P156" s="4"/>
      <c r="Q156" s="4"/>
      <c r="R156" s="9"/>
      <c r="S156" s="9"/>
      <c r="T156" s="9"/>
      <c r="U156" s="9"/>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row>
    <row r="157" spans="5:51" ht="15" customHeight="1" x14ac:dyDescent="0.2">
      <c r="E157" s="4"/>
      <c r="F157" s="4"/>
      <c r="G157" s="4"/>
      <c r="H157" s="4"/>
      <c r="I157" s="4"/>
      <c r="J157" s="4"/>
      <c r="K157" s="4"/>
      <c r="L157" s="4"/>
      <c r="M157" s="4"/>
      <c r="N157" s="4"/>
      <c r="O157" s="4"/>
      <c r="P157" s="4"/>
      <c r="Q157" s="4"/>
      <c r="R157" s="9"/>
      <c r="S157" s="9"/>
      <c r="T157" s="9"/>
      <c r="U157" s="9"/>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row>
    <row r="158" spans="5:51" ht="15" customHeight="1" x14ac:dyDescent="0.2">
      <c r="E158" s="4"/>
      <c r="F158" s="4"/>
      <c r="G158" s="4"/>
      <c r="H158" s="4"/>
      <c r="I158" s="4"/>
      <c r="J158" s="4"/>
      <c r="K158" s="4"/>
      <c r="L158" s="4"/>
      <c r="M158" s="4"/>
      <c r="N158" s="4"/>
      <c r="O158" s="4"/>
      <c r="P158" s="4"/>
      <c r="Q158" s="4"/>
      <c r="R158" s="9"/>
      <c r="S158" s="9"/>
      <c r="T158" s="9"/>
      <c r="U158" s="9"/>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row>
    <row r="159" spans="5:51" ht="15" customHeight="1" x14ac:dyDescent="0.2">
      <c r="E159" s="4"/>
      <c r="F159" s="4"/>
      <c r="G159" s="4"/>
      <c r="H159" s="4"/>
      <c r="I159" s="4"/>
      <c r="J159" s="4"/>
      <c r="K159" s="4"/>
      <c r="L159" s="4"/>
      <c r="M159" s="4"/>
      <c r="N159" s="4"/>
      <c r="O159" s="4"/>
      <c r="P159" s="4"/>
      <c r="Q159" s="4"/>
      <c r="R159" s="9"/>
      <c r="S159" s="9"/>
      <c r="T159" s="9"/>
      <c r="U159" s="9"/>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row>
    <row r="160" spans="5:51" ht="15" customHeight="1" x14ac:dyDescent="0.2">
      <c r="E160" s="4"/>
      <c r="F160" s="4"/>
      <c r="G160" s="4"/>
      <c r="H160" s="4"/>
      <c r="I160" s="4"/>
      <c r="J160" s="4"/>
      <c r="K160" s="4"/>
      <c r="L160" s="4"/>
      <c r="M160" s="4"/>
      <c r="N160" s="4"/>
      <c r="O160" s="4"/>
      <c r="P160" s="4"/>
      <c r="Q160" s="4"/>
      <c r="R160" s="9"/>
      <c r="S160" s="9"/>
      <c r="T160" s="9"/>
      <c r="U160" s="9"/>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row>
    <row r="161" spans="5:51" ht="15" customHeight="1" x14ac:dyDescent="0.2">
      <c r="E161" s="4"/>
      <c r="F161" s="4"/>
      <c r="G161" s="4"/>
      <c r="H161" s="4"/>
      <c r="I161" s="4"/>
      <c r="J161" s="4"/>
      <c r="K161" s="4"/>
      <c r="L161" s="4"/>
      <c r="M161" s="4"/>
      <c r="N161" s="4"/>
      <c r="O161" s="4"/>
      <c r="P161" s="4"/>
      <c r="Q161" s="4"/>
      <c r="R161" s="9"/>
      <c r="S161" s="9"/>
      <c r="T161" s="9"/>
      <c r="U161" s="9"/>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row>
    <row r="162" spans="5:51" ht="15" customHeight="1" x14ac:dyDescent="0.2">
      <c r="E162" s="4"/>
      <c r="F162" s="4"/>
      <c r="G162" s="4"/>
      <c r="H162" s="4"/>
      <c r="I162" s="4"/>
      <c r="J162" s="4"/>
      <c r="K162" s="4"/>
      <c r="L162" s="4"/>
      <c r="M162" s="4"/>
      <c r="N162" s="4"/>
      <c r="O162" s="4"/>
      <c r="P162" s="4"/>
      <c r="Q162" s="4"/>
      <c r="R162" s="9"/>
      <c r="S162" s="9"/>
      <c r="T162" s="9"/>
      <c r="U162" s="9"/>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row>
    <row r="163" spans="5:51" ht="15" customHeight="1" x14ac:dyDescent="0.2">
      <c r="E163" s="4"/>
      <c r="F163" s="4"/>
      <c r="G163" s="4"/>
      <c r="H163" s="4"/>
      <c r="I163" s="4"/>
      <c r="J163" s="4"/>
      <c r="K163" s="4"/>
      <c r="L163" s="4"/>
      <c r="M163" s="4"/>
      <c r="N163" s="4"/>
      <c r="O163" s="4"/>
      <c r="P163" s="4"/>
      <c r="Q163" s="4"/>
      <c r="R163" s="9"/>
      <c r="S163" s="9"/>
      <c r="T163" s="9"/>
      <c r="U163" s="9"/>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row>
    <row r="164" spans="5:51" ht="15" customHeight="1" x14ac:dyDescent="0.2">
      <c r="E164" s="4"/>
      <c r="F164" s="4"/>
      <c r="G164" s="4"/>
      <c r="H164" s="4"/>
      <c r="I164" s="4"/>
      <c r="J164" s="4"/>
      <c r="K164" s="4"/>
      <c r="L164" s="4"/>
      <c r="M164" s="4"/>
      <c r="N164" s="4"/>
      <c r="O164" s="4"/>
      <c r="P164" s="4"/>
      <c r="Q164" s="4"/>
      <c r="R164" s="9"/>
      <c r="S164" s="9"/>
      <c r="T164" s="9"/>
      <c r="U164" s="9"/>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row>
    <row r="165" spans="5:51" ht="15" customHeight="1" x14ac:dyDescent="0.2">
      <c r="E165" s="4"/>
      <c r="F165" s="4"/>
      <c r="G165" s="4"/>
      <c r="H165" s="4"/>
      <c r="I165" s="4"/>
      <c r="J165" s="4"/>
      <c r="K165" s="4"/>
      <c r="L165" s="4"/>
      <c r="M165" s="4"/>
      <c r="N165" s="4"/>
      <c r="O165" s="4"/>
      <c r="P165" s="4"/>
      <c r="Q165" s="4"/>
      <c r="R165" s="9"/>
      <c r="S165" s="9"/>
      <c r="T165" s="9"/>
      <c r="U165" s="9"/>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row>
    <row r="166" spans="5:51" ht="15" customHeight="1" x14ac:dyDescent="0.2">
      <c r="E166" s="4"/>
      <c r="F166" s="4"/>
      <c r="G166" s="4"/>
      <c r="H166" s="4"/>
      <c r="I166" s="4"/>
      <c r="J166" s="4"/>
      <c r="K166" s="4"/>
      <c r="L166" s="4"/>
      <c r="M166" s="4"/>
      <c r="N166" s="4"/>
      <c r="O166" s="4"/>
      <c r="P166" s="4"/>
      <c r="Q166" s="4"/>
      <c r="R166" s="9"/>
      <c r="S166" s="9"/>
      <c r="T166" s="9"/>
      <c r="U166" s="9"/>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row>
    <row r="167" spans="5:51" ht="15" customHeight="1" x14ac:dyDescent="0.2">
      <c r="E167" s="4"/>
      <c r="F167" s="4"/>
      <c r="G167" s="4"/>
      <c r="H167" s="4"/>
      <c r="I167" s="4"/>
      <c r="J167" s="4"/>
      <c r="K167" s="4"/>
      <c r="L167" s="4"/>
      <c r="M167" s="4"/>
      <c r="N167" s="4"/>
      <c r="O167" s="4"/>
      <c r="P167" s="4"/>
      <c r="Q167" s="4"/>
      <c r="R167" s="9"/>
      <c r="S167" s="9"/>
      <c r="T167" s="9"/>
      <c r="U167" s="9"/>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row>
    <row r="168" spans="5:51" ht="15" customHeight="1" x14ac:dyDescent="0.2">
      <c r="E168" s="4"/>
      <c r="F168" s="4"/>
      <c r="G168" s="4"/>
      <c r="H168" s="4"/>
      <c r="I168" s="4"/>
      <c r="J168" s="4"/>
      <c r="K168" s="4"/>
      <c r="L168" s="4"/>
      <c r="M168" s="4"/>
      <c r="N168" s="4"/>
      <c r="O168" s="4"/>
      <c r="P168" s="4"/>
      <c r="Q168" s="4"/>
      <c r="R168" s="9"/>
      <c r="S168" s="9"/>
      <c r="T168" s="9"/>
      <c r="U168" s="9"/>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row>
    <row r="169" spans="5:51" ht="15" customHeight="1" x14ac:dyDescent="0.2">
      <c r="E169" s="4"/>
      <c r="F169" s="4"/>
      <c r="G169" s="4"/>
      <c r="H169" s="4"/>
      <c r="I169" s="4"/>
      <c r="J169" s="4"/>
      <c r="K169" s="4"/>
      <c r="L169" s="4"/>
      <c r="M169" s="4"/>
      <c r="N169" s="4"/>
      <c r="O169" s="4"/>
      <c r="P169" s="4"/>
      <c r="Q169" s="4"/>
      <c r="R169" s="9"/>
      <c r="S169" s="9"/>
      <c r="T169" s="9"/>
      <c r="U169" s="9"/>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row>
    <row r="170" spans="5:51" ht="15" customHeight="1" x14ac:dyDescent="0.2">
      <c r="E170" s="4"/>
      <c r="F170" s="4"/>
      <c r="G170" s="4"/>
      <c r="H170" s="4"/>
      <c r="I170" s="4"/>
      <c r="J170" s="4"/>
      <c r="K170" s="4"/>
      <c r="L170" s="4"/>
      <c r="M170" s="4"/>
      <c r="N170" s="4"/>
      <c r="O170" s="4"/>
      <c r="P170" s="4"/>
      <c r="Q170" s="4"/>
      <c r="R170" s="9"/>
      <c r="S170" s="9"/>
      <c r="T170" s="9"/>
      <c r="U170" s="9"/>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row>
    <row r="171" spans="5:51" ht="15" customHeight="1" x14ac:dyDescent="0.2">
      <c r="E171" s="4"/>
      <c r="F171" s="4"/>
      <c r="G171" s="4"/>
      <c r="H171" s="4"/>
      <c r="I171" s="4"/>
      <c r="J171" s="4"/>
      <c r="K171" s="4"/>
      <c r="L171" s="4"/>
      <c r="M171" s="4"/>
      <c r="N171" s="4"/>
      <c r="O171" s="4"/>
      <c r="P171" s="4"/>
      <c r="Q171" s="4"/>
      <c r="R171" s="9"/>
      <c r="S171" s="9"/>
      <c r="T171" s="9"/>
      <c r="U171" s="9"/>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row>
    <row r="172" spans="5:51" ht="15" customHeight="1" x14ac:dyDescent="0.2">
      <c r="E172" s="4"/>
      <c r="F172" s="4"/>
      <c r="G172" s="4"/>
      <c r="H172" s="4"/>
      <c r="I172" s="4"/>
      <c r="J172" s="4"/>
      <c r="K172" s="4"/>
      <c r="L172" s="4"/>
      <c r="M172" s="4"/>
      <c r="N172" s="4"/>
      <c r="O172" s="4"/>
      <c r="P172" s="4"/>
      <c r="Q172" s="4"/>
      <c r="R172" s="9"/>
      <c r="S172" s="9"/>
      <c r="T172" s="9"/>
      <c r="U172" s="9"/>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row>
    <row r="173" spans="5:51" ht="15" customHeight="1" x14ac:dyDescent="0.2">
      <c r="E173" s="4"/>
      <c r="F173" s="4"/>
      <c r="G173" s="4"/>
      <c r="H173" s="4"/>
      <c r="I173" s="4"/>
      <c r="J173" s="4"/>
      <c r="K173" s="4"/>
      <c r="L173" s="4"/>
      <c r="M173" s="4"/>
      <c r="N173" s="4"/>
      <c r="O173" s="4"/>
      <c r="P173" s="4"/>
      <c r="Q173" s="4"/>
      <c r="R173" s="9"/>
      <c r="S173" s="9"/>
      <c r="T173" s="9"/>
      <c r="U173" s="9"/>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row>
    <row r="174" spans="5:51" ht="15" customHeight="1" x14ac:dyDescent="0.2">
      <c r="E174" s="4"/>
      <c r="F174" s="4"/>
      <c r="G174" s="4"/>
      <c r="H174" s="4"/>
      <c r="I174" s="4"/>
      <c r="J174" s="4"/>
      <c r="K174" s="4"/>
      <c r="L174" s="4"/>
      <c r="M174" s="4"/>
      <c r="N174" s="4"/>
      <c r="O174" s="4"/>
      <c r="P174" s="4"/>
      <c r="Q174" s="4"/>
      <c r="R174" s="9"/>
      <c r="S174" s="9"/>
      <c r="T174" s="9"/>
      <c r="U174" s="9"/>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row>
    <row r="175" spans="5:51" ht="15" customHeight="1" x14ac:dyDescent="0.2">
      <c r="E175" s="4"/>
      <c r="F175" s="4"/>
      <c r="G175" s="4"/>
      <c r="H175" s="4"/>
      <c r="I175" s="4"/>
      <c r="J175" s="4"/>
      <c r="K175" s="4"/>
      <c r="L175" s="4"/>
      <c r="M175" s="4"/>
      <c r="N175" s="4"/>
      <c r="O175" s="4"/>
      <c r="P175" s="4"/>
      <c r="Q175" s="4"/>
      <c r="R175" s="9"/>
      <c r="S175" s="9"/>
      <c r="T175" s="9"/>
      <c r="U175" s="9"/>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row>
    <row r="176" spans="5:51" ht="15" customHeight="1" x14ac:dyDescent="0.2">
      <c r="E176" s="4"/>
      <c r="F176" s="4"/>
      <c r="G176" s="4"/>
      <c r="H176" s="4"/>
      <c r="I176" s="4"/>
      <c r="J176" s="4"/>
      <c r="K176" s="4"/>
      <c r="L176" s="4"/>
      <c r="M176" s="4"/>
      <c r="N176" s="4"/>
      <c r="O176" s="4"/>
      <c r="P176" s="4"/>
      <c r="Q176" s="4"/>
      <c r="R176" s="9"/>
      <c r="S176" s="9"/>
      <c r="T176" s="9"/>
      <c r="U176" s="9"/>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row>
    <row r="177" spans="5:51" ht="15" customHeight="1" x14ac:dyDescent="0.2">
      <c r="E177" s="4"/>
      <c r="F177" s="4"/>
      <c r="G177" s="4"/>
      <c r="H177" s="4"/>
      <c r="I177" s="4"/>
      <c r="J177" s="4"/>
      <c r="K177" s="4"/>
      <c r="L177" s="4"/>
      <c r="M177" s="4"/>
      <c r="N177" s="4"/>
      <c r="O177" s="4"/>
      <c r="P177" s="4"/>
      <c r="Q177" s="4"/>
      <c r="R177" s="9"/>
      <c r="S177" s="9"/>
      <c r="T177" s="9"/>
      <c r="U177" s="9"/>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row>
    <row r="178" spans="5:51" ht="15" customHeight="1" x14ac:dyDescent="0.2">
      <c r="E178" s="4"/>
      <c r="F178" s="4"/>
      <c r="G178" s="4"/>
      <c r="H178" s="4"/>
      <c r="I178" s="4"/>
      <c r="J178" s="4"/>
      <c r="K178" s="4"/>
      <c r="L178" s="4"/>
      <c r="M178" s="4"/>
      <c r="N178" s="4"/>
      <c r="O178" s="4"/>
      <c r="P178" s="4"/>
      <c r="Q178" s="4"/>
      <c r="R178" s="9"/>
      <c r="S178" s="9"/>
      <c r="T178" s="9"/>
      <c r="U178" s="9"/>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row>
    <row r="179" spans="5:51" ht="15" customHeight="1" x14ac:dyDescent="0.2">
      <c r="E179" s="4"/>
      <c r="F179" s="4"/>
      <c r="G179" s="4"/>
      <c r="H179" s="4"/>
      <c r="I179" s="4"/>
      <c r="J179" s="4"/>
      <c r="K179" s="4"/>
      <c r="L179" s="4"/>
      <c r="M179" s="4"/>
      <c r="N179" s="4"/>
      <c r="O179" s="4"/>
      <c r="P179" s="4"/>
      <c r="Q179" s="4"/>
      <c r="R179" s="9"/>
      <c r="S179" s="9"/>
      <c r="T179" s="9"/>
      <c r="U179" s="9"/>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row>
    <row r="180" spans="5:51" ht="15" customHeight="1" x14ac:dyDescent="0.2">
      <c r="E180" s="4"/>
      <c r="F180" s="4"/>
      <c r="G180" s="4"/>
      <c r="H180" s="4"/>
      <c r="I180" s="4"/>
      <c r="J180" s="4"/>
      <c r="K180" s="4"/>
      <c r="L180" s="4"/>
      <c r="M180" s="4"/>
      <c r="N180" s="4"/>
      <c r="O180" s="4"/>
      <c r="P180" s="4"/>
      <c r="Q180" s="4"/>
      <c r="R180" s="9"/>
      <c r="S180" s="9"/>
      <c r="T180" s="9"/>
      <c r="U180" s="9"/>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row>
    <row r="181" spans="5:51" ht="15" customHeight="1" x14ac:dyDescent="0.2">
      <c r="E181" s="4"/>
      <c r="F181" s="4"/>
      <c r="G181" s="4"/>
      <c r="H181" s="4"/>
      <c r="I181" s="4"/>
      <c r="J181" s="4"/>
      <c r="K181" s="4"/>
      <c r="L181" s="4"/>
      <c r="M181" s="4"/>
      <c r="N181" s="4"/>
      <c r="O181" s="4"/>
      <c r="P181" s="4"/>
      <c r="Q181" s="4"/>
      <c r="R181" s="9"/>
      <c r="S181" s="9"/>
      <c r="T181" s="9"/>
      <c r="U181" s="9"/>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row>
    <row r="182" spans="5:51" ht="15" customHeight="1" x14ac:dyDescent="0.2">
      <c r="E182" s="4"/>
      <c r="F182" s="4"/>
      <c r="G182" s="4"/>
      <c r="H182" s="4"/>
      <c r="I182" s="4"/>
      <c r="J182" s="4"/>
      <c r="K182" s="4"/>
      <c r="L182" s="4"/>
      <c r="M182" s="4"/>
      <c r="N182" s="4"/>
      <c r="O182" s="4"/>
      <c r="P182" s="4"/>
      <c r="Q182" s="4"/>
      <c r="R182" s="9"/>
      <c r="S182" s="9"/>
      <c r="T182" s="9"/>
      <c r="U182" s="9"/>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row>
    <row r="183" spans="5:51" ht="15" customHeight="1" x14ac:dyDescent="0.2">
      <c r="E183" s="4"/>
      <c r="F183" s="4"/>
      <c r="G183" s="4"/>
      <c r="H183" s="4"/>
      <c r="I183" s="4"/>
      <c r="J183" s="4"/>
      <c r="K183" s="4"/>
      <c r="L183" s="4"/>
      <c r="M183" s="4"/>
      <c r="N183" s="4"/>
      <c r="O183" s="4"/>
      <c r="P183" s="4"/>
      <c r="Q183" s="4"/>
      <c r="R183" s="9"/>
      <c r="S183" s="9"/>
      <c r="T183" s="9"/>
      <c r="U183" s="9"/>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row>
    <row r="184" spans="5:51" ht="15" customHeight="1" x14ac:dyDescent="0.2">
      <c r="E184" s="4"/>
      <c r="F184" s="4"/>
      <c r="G184" s="4"/>
      <c r="H184" s="4"/>
      <c r="I184" s="4"/>
      <c r="J184" s="4"/>
      <c r="K184" s="4"/>
      <c r="L184" s="4"/>
      <c r="M184" s="4"/>
      <c r="N184" s="4"/>
      <c r="O184" s="4"/>
      <c r="P184" s="4"/>
      <c r="Q184" s="4"/>
      <c r="R184" s="9"/>
      <c r="S184" s="9"/>
      <c r="T184" s="9"/>
      <c r="U184" s="9"/>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row>
    <row r="185" spans="5:51" ht="15" customHeight="1" x14ac:dyDescent="0.2">
      <c r="E185" s="4"/>
      <c r="F185" s="4"/>
      <c r="G185" s="4"/>
      <c r="H185" s="4"/>
      <c r="I185" s="4"/>
      <c r="J185" s="4"/>
      <c r="K185" s="4"/>
      <c r="L185" s="4"/>
      <c r="M185" s="4"/>
      <c r="N185" s="4"/>
      <c r="O185" s="4"/>
      <c r="P185" s="4"/>
      <c r="Q185" s="4"/>
      <c r="R185" s="9"/>
      <c r="S185" s="9"/>
      <c r="T185" s="9"/>
      <c r="U185" s="9"/>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row>
    <row r="186" spans="5:51" ht="15" customHeight="1" x14ac:dyDescent="0.2">
      <c r="E186" s="4"/>
      <c r="F186" s="4"/>
      <c r="G186" s="4"/>
      <c r="H186" s="4"/>
      <c r="I186" s="4"/>
      <c r="J186" s="4"/>
      <c r="K186" s="4"/>
      <c r="L186" s="4"/>
      <c r="M186" s="4"/>
      <c r="N186" s="4"/>
      <c r="O186" s="4"/>
      <c r="P186" s="4"/>
      <c r="Q186" s="4"/>
      <c r="R186" s="9"/>
      <c r="S186" s="9"/>
      <c r="T186" s="9"/>
      <c r="U186" s="9"/>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row>
    <row r="187" spans="5:51" ht="15" customHeight="1" x14ac:dyDescent="0.2">
      <c r="E187" s="4"/>
      <c r="F187" s="4"/>
      <c r="G187" s="4"/>
      <c r="H187" s="4"/>
      <c r="I187" s="4"/>
      <c r="J187" s="4"/>
      <c r="K187" s="4"/>
      <c r="L187" s="4"/>
      <c r="M187" s="4"/>
      <c r="N187" s="4"/>
      <c r="O187" s="4"/>
      <c r="P187" s="4"/>
      <c r="Q187" s="4"/>
      <c r="R187" s="9"/>
      <c r="S187" s="9"/>
      <c r="T187" s="9"/>
      <c r="U187" s="9"/>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row>
    <row r="188" spans="5:51" ht="15" customHeight="1" x14ac:dyDescent="0.2">
      <c r="E188" s="4"/>
      <c r="F188" s="4"/>
      <c r="G188" s="4"/>
      <c r="H188" s="4"/>
      <c r="I188" s="4"/>
      <c r="J188" s="4"/>
      <c r="K188" s="4"/>
      <c r="L188" s="4"/>
      <c r="M188" s="4"/>
      <c r="N188" s="4"/>
      <c r="O188" s="4"/>
      <c r="P188" s="4"/>
      <c r="Q188" s="4"/>
      <c r="R188" s="9"/>
      <c r="S188" s="9"/>
      <c r="T188" s="9"/>
      <c r="U188" s="9"/>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row>
    <row r="189" spans="5:51" ht="15" customHeight="1" x14ac:dyDescent="0.2">
      <c r="E189" s="4"/>
      <c r="F189" s="4"/>
      <c r="G189" s="4"/>
      <c r="H189" s="4"/>
      <c r="I189" s="4"/>
      <c r="J189" s="4"/>
      <c r="K189" s="4"/>
      <c r="L189" s="4"/>
      <c r="M189" s="4"/>
      <c r="N189" s="4"/>
      <c r="O189" s="4"/>
      <c r="P189" s="4"/>
      <c r="Q189" s="4"/>
      <c r="R189" s="9"/>
      <c r="S189" s="9"/>
      <c r="T189" s="9"/>
      <c r="U189" s="9"/>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row>
    <row r="190" spans="5:51" ht="15" customHeight="1" x14ac:dyDescent="0.2">
      <c r="E190" s="4"/>
      <c r="F190" s="4"/>
      <c r="G190" s="4"/>
      <c r="H190" s="4"/>
      <c r="I190" s="4"/>
      <c r="J190" s="4"/>
      <c r="K190" s="4"/>
      <c r="L190" s="4"/>
      <c r="M190" s="4"/>
      <c r="N190" s="4"/>
      <c r="O190" s="4"/>
      <c r="P190" s="4"/>
      <c r="Q190" s="4"/>
      <c r="R190" s="9"/>
      <c r="S190" s="9"/>
      <c r="T190" s="9"/>
      <c r="U190" s="9"/>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row>
    <row r="191" spans="5:51" ht="15" customHeight="1" x14ac:dyDescent="0.2">
      <c r="E191" s="4"/>
      <c r="F191" s="4"/>
      <c r="G191" s="4"/>
      <c r="H191" s="4"/>
      <c r="I191" s="4"/>
      <c r="J191" s="4"/>
      <c r="K191" s="4"/>
      <c r="L191" s="4"/>
      <c r="M191" s="4"/>
      <c r="N191" s="4"/>
      <c r="O191" s="4"/>
      <c r="P191" s="4"/>
      <c r="Q191" s="4"/>
      <c r="R191" s="9"/>
      <c r="S191" s="9"/>
      <c r="T191" s="9"/>
      <c r="U191" s="9"/>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row>
    <row r="192" spans="5:51" ht="15" customHeight="1" x14ac:dyDescent="0.2">
      <c r="E192" s="4"/>
      <c r="F192" s="4"/>
      <c r="G192" s="4"/>
      <c r="H192" s="4"/>
      <c r="I192" s="4"/>
      <c r="J192" s="4"/>
      <c r="K192" s="4"/>
      <c r="L192" s="4"/>
      <c r="M192" s="4"/>
      <c r="N192" s="4"/>
      <c r="O192" s="4"/>
      <c r="P192" s="4"/>
      <c r="Q192" s="4"/>
      <c r="R192" s="9"/>
      <c r="S192" s="9"/>
      <c r="T192" s="9"/>
      <c r="U192" s="9"/>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row>
    <row r="193" spans="5:51" ht="15" customHeight="1" x14ac:dyDescent="0.2">
      <c r="E193" s="4"/>
      <c r="F193" s="4"/>
      <c r="G193" s="4"/>
      <c r="H193" s="4"/>
      <c r="I193" s="4"/>
      <c r="J193" s="4"/>
      <c r="K193" s="4"/>
      <c r="L193" s="4"/>
      <c r="M193" s="4"/>
      <c r="N193" s="4"/>
      <c r="O193" s="4"/>
      <c r="P193" s="4"/>
      <c r="Q193" s="4"/>
      <c r="R193" s="9"/>
      <c r="S193" s="9"/>
      <c r="T193" s="9"/>
      <c r="U193" s="9"/>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row>
    <row r="194" spans="5:51" ht="15" customHeight="1" x14ac:dyDescent="0.2">
      <c r="E194" s="4"/>
      <c r="F194" s="4"/>
      <c r="G194" s="4"/>
      <c r="H194" s="4"/>
      <c r="I194" s="4"/>
      <c r="J194" s="4"/>
      <c r="K194" s="4"/>
      <c r="L194" s="4"/>
      <c r="M194" s="4"/>
      <c r="N194" s="4"/>
      <c r="O194" s="4"/>
      <c r="P194" s="4"/>
      <c r="Q194" s="4"/>
      <c r="R194" s="9"/>
      <c r="S194" s="9"/>
      <c r="T194" s="9"/>
      <c r="U194" s="9"/>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row>
    <row r="195" spans="5:51" ht="15" customHeight="1" x14ac:dyDescent="0.2">
      <c r="E195" s="4"/>
      <c r="F195" s="4"/>
      <c r="G195" s="4"/>
      <c r="H195" s="4"/>
      <c r="I195" s="4"/>
      <c r="J195" s="4"/>
      <c r="K195" s="4"/>
      <c r="L195" s="4"/>
      <c r="M195" s="4"/>
      <c r="N195" s="4"/>
      <c r="O195" s="4"/>
      <c r="P195" s="4"/>
      <c r="Q195" s="4"/>
      <c r="R195" s="9"/>
      <c r="S195" s="9"/>
      <c r="T195" s="9"/>
      <c r="U195" s="9"/>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row>
    <row r="196" spans="5:51" ht="15" customHeight="1" x14ac:dyDescent="0.2">
      <c r="E196" s="4"/>
      <c r="F196" s="4"/>
      <c r="G196" s="4"/>
      <c r="H196" s="4"/>
      <c r="I196" s="4"/>
      <c r="J196" s="4"/>
      <c r="K196" s="4"/>
      <c r="L196" s="4"/>
      <c r="M196" s="4"/>
      <c r="N196" s="4"/>
      <c r="O196" s="4"/>
      <c r="P196" s="4"/>
      <c r="Q196" s="4"/>
      <c r="R196" s="9"/>
      <c r="S196" s="9"/>
      <c r="T196" s="9"/>
      <c r="U196" s="9"/>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row>
    <row r="197" spans="5:51" ht="15" customHeight="1" x14ac:dyDescent="0.2">
      <c r="E197" s="4"/>
      <c r="F197" s="4"/>
      <c r="G197" s="4"/>
      <c r="H197" s="4"/>
      <c r="I197" s="4"/>
      <c r="J197" s="4"/>
      <c r="K197" s="4"/>
      <c r="L197" s="4"/>
      <c r="M197" s="4"/>
      <c r="N197" s="4"/>
      <c r="O197" s="4"/>
      <c r="P197" s="4"/>
      <c r="Q197" s="4"/>
      <c r="R197" s="9"/>
      <c r="S197" s="9"/>
      <c r="T197" s="9"/>
      <c r="U197" s="9"/>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row>
    <row r="198" spans="5:51" ht="15" customHeight="1" x14ac:dyDescent="0.2">
      <c r="E198" s="4"/>
      <c r="F198" s="4"/>
      <c r="G198" s="4"/>
      <c r="H198" s="4"/>
      <c r="I198" s="4"/>
      <c r="J198" s="4"/>
      <c r="K198" s="4"/>
      <c r="L198" s="4"/>
      <c r="M198" s="4"/>
      <c r="N198" s="4"/>
      <c r="O198" s="4"/>
      <c r="P198" s="4"/>
      <c r="Q198" s="4"/>
      <c r="R198" s="9"/>
      <c r="S198" s="9"/>
      <c r="T198" s="9"/>
      <c r="U198" s="9"/>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row>
    <row r="199" spans="5:51" ht="15" customHeight="1" x14ac:dyDescent="0.2">
      <c r="E199" s="4"/>
      <c r="F199" s="4"/>
      <c r="G199" s="4"/>
      <c r="H199" s="4"/>
      <c r="I199" s="4"/>
      <c r="J199" s="4"/>
      <c r="K199" s="4"/>
      <c r="L199" s="4"/>
      <c r="M199" s="4"/>
      <c r="N199" s="4"/>
      <c r="O199" s="4"/>
      <c r="P199" s="4"/>
      <c r="Q199" s="4"/>
      <c r="R199" s="9"/>
      <c r="S199" s="9"/>
      <c r="T199" s="9"/>
      <c r="U199" s="9"/>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row>
    <row r="200" spans="5:51" ht="15" customHeight="1" x14ac:dyDescent="0.2">
      <c r="E200" s="4"/>
      <c r="F200" s="4"/>
      <c r="G200" s="4"/>
      <c r="H200" s="4"/>
      <c r="I200" s="4"/>
      <c r="J200" s="4"/>
      <c r="K200" s="4"/>
      <c r="L200" s="4"/>
      <c r="M200" s="4"/>
      <c r="N200" s="4"/>
      <c r="O200" s="4"/>
      <c r="P200" s="4"/>
      <c r="Q200" s="4"/>
      <c r="R200" s="9"/>
      <c r="S200" s="9"/>
      <c r="T200" s="9"/>
      <c r="U200" s="9"/>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row>
    <row r="201" spans="5:51" ht="15" customHeight="1" x14ac:dyDescent="0.2">
      <c r="E201" s="4"/>
      <c r="F201" s="4"/>
      <c r="G201" s="4"/>
      <c r="H201" s="4"/>
      <c r="I201" s="4"/>
      <c r="J201" s="4"/>
      <c r="K201" s="4"/>
      <c r="L201" s="4"/>
      <c r="M201" s="4"/>
      <c r="N201" s="4"/>
      <c r="O201" s="4"/>
      <c r="P201" s="4"/>
      <c r="Q201" s="4"/>
      <c r="R201" s="9"/>
      <c r="S201" s="9"/>
      <c r="T201" s="9"/>
      <c r="U201" s="9"/>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row>
    <row r="202" spans="5:51" ht="15" customHeight="1" x14ac:dyDescent="0.2">
      <c r="E202" s="4"/>
      <c r="F202" s="4"/>
      <c r="G202" s="4"/>
      <c r="H202" s="4"/>
      <c r="I202" s="4"/>
      <c r="J202" s="4"/>
      <c r="K202" s="4"/>
      <c r="L202" s="4"/>
      <c r="M202" s="4"/>
      <c r="N202" s="4"/>
      <c r="O202" s="4"/>
      <c r="P202" s="4"/>
      <c r="Q202" s="4"/>
      <c r="R202" s="9"/>
      <c r="S202" s="9"/>
      <c r="T202" s="9"/>
      <c r="U202" s="9"/>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row>
    <row r="203" spans="5:51" ht="15" customHeight="1" x14ac:dyDescent="0.2">
      <c r="E203" s="4"/>
      <c r="F203" s="4"/>
      <c r="G203" s="4"/>
      <c r="H203" s="4"/>
      <c r="I203" s="4"/>
      <c r="J203" s="4"/>
      <c r="K203" s="4"/>
      <c r="L203" s="4"/>
      <c r="M203" s="4"/>
      <c r="N203" s="4"/>
      <c r="O203" s="4"/>
      <c r="P203" s="4"/>
      <c r="Q203" s="4"/>
      <c r="R203" s="9"/>
      <c r="S203" s="9"/>
      <c r="T203" s="9"/>
      <c r="U203" s="9"/>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row>
    <row r="204" spans="5:51" ht="15" customHeight="1" x14ac:dyDescent="0.2">
      <c r="E204" s="4"/>
      <c r="F204" s="4"/>
      <c r="G204" s="4"/>
      <c r="H204" s="4"/>
      <c r="I204" s="4"/>
      <c r="J204" s="4"/>
      <c r="K204" s="4"/>
      <c r="L204" s="4"/>
      <c r="M204" s="4"/>
      <c r="N204" s="4"/>
      <c r="O204" s="4"/>
      <c r="P204" s="4"/>
      <c r="Q204" s="4"/>
      <c r="R204" s="9"/>
      <c r="S204" s="9"/>
      <c r="T204" s="9"/>
      <c r="U204" s="9"/>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row>
    <row r="205" spans="5:51" ht="15" customHeight="1" x14ac:dyDescent="0.2">
      <c r="E205" s="4"/>
      <c r="F205" s="4"/>
      <c r="G205" s="4"/>
      <c r="H205" s="4"/>
      <c r="I205" s="4"/>
      <c r="J205" s="4"/>
      <c r="K205" s="4"/>
      <c r="L205" s="4"/>
      <c r="M205" s="4"/>
      <c r="N205" s="4"/>
      <c r="O205" s="4"/>
      <c r="P205" s="4"/>
      <c r="Q205" s="4"/>
      <c r="R205" s="9"/>
      <c r="S205" s="9"/>
      <c r="T205" s="9"/>
      <c r="U205" s="9"/>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row>
    <row r="206" spans="5:51" ht="15" customHeight="1" x14ac:dyDescent="0.2">
      <c r="E206" s="4"/>
      <c r="F206" s="4"/>
      <c r="G206" s="4"/>
      <c r="H206" s="4"/>
      <c r="I206" s="4"/>
      <c r="J206" s="4"/>
      <c r="K206" s="4"/>
      <c r="L206" s="4"/>
      <c r="M206" s="4"/>
      <c r="N206" s="4"/>
      <c r="O206" s="4"/>
      <c r="P206" s="4"/>
      <c r="Q206" s="4"/>
      <c r="R206" s="9"/>
      <c r="S206" s="9"/>
      <c r="T206" s="9"/>
      <c r="U206" s="9"/>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row>
    <row r="207" spans="5:51" ht="15" customHeight="1" x14ac:dyDescent="0.2">
      <c r="E207" s="4"/>
      <c r="F207" s="4"/>
      <c r="G207" s="4"/>
      <c r="H207" s="4"/>
      <c r="I207" s="4"/>
      <c r="J207" s="4"/>
      <c r="K207" s="4"/>
      <c r="L207" s="4"/>
      <c r="M207" s="4"/>
      <c r="N207" s="4"/>
      <c r="O207" s="4"/>
      <c r="P207" s="4"/>
      <c r="Q207" s="4"/>
      <c r="R207" s="9"/>
      <c r="S207" s="9"/>
      <c r="T207" s="9"/>
      <c r="U207" s="9"/>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row>
    <row r="208" spans="5:51" ht="15" customHeight="1" x14ac:dyDescent="0.2">
      <c r="E208" s="4"/>
      <c r="F208" s="4"/>
      <c r="G208" s="4"/>
      <c r="H208" s="4"/>
      <c r="I208" s="4"/>
      <c r="J208" s="4"/>
      <c r="K208" s="4"/>
      <c r="L208" s="4"/>
      <c r="M208" s="4"/>
      <c r="N208" s="4"/>
      <c r="O208" s="4"/>
      <c r="P208" s="4"/>
      <c r="Q208" s="4"/>
      <c r="R208" s="9"/>
      <c r="S208" s="9"/>
      <c r="T208" s="9"/>
      <c r="U208" s="9"/>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row>
    <row r="209" spans="5:51" ht="15" customHeight="1" x14ac:dyDescent="0.2">
      <c r="E209" s="4"/>
      <c r="F209" s="4"/>
      <c r="G209" s="4"/>
      <c r="H209" s="4"/>
      <c r="I209" s="4"/>
      <c r="J209" s="4"/>
      <c r="K209" s="4"/>
      <c r="L209" s="4"/>
      <c r="M209" s="4"/>
      <c r="N209" s="4"/>
      <c r="O209" s="4"/>
      <c r="P209" s="4"/>
      <c r="Q209" s="4"/>
      <c r="R209" s="9"/>
      <c r="S209" s="9"/>
      <c r="T209" s="9"/>
      <c r="U209" s="9"/>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row>
    <row r="210" spans="5:51" ht="15" customHeight="1" x14ac:dyDescent="0.2">
      <c r="E210" s="4"/>
      <c r="F210" s="4"/>
      <c r="G210" s="4"/>
      <c r="H210" s="4"/>
      <c r="I210" s="4"/>
      <c r="J210" s="4"/>
      <c r="K210" s="4"/>
      <c r="L210" s="4"/>
      <c r="M210" s="4"/>
      <c r="N210" s="4"/>
      <c r="O210" s="4"/>
      <c r="P210" s="4"/>
      <c r="Q210" s="4"/>
      <c r="R210" s="9"/>
      <c r="S210" s="9"/>
      <c r="T210" s="9"/>
      <c r="U210" s="9"/>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row>
    <row r="211" spans="5:51" ht="15" customHeight="1" x14ac:dyDescent="0.2">
      <c r="E211" s="4"/>
      <c r="F211" s="4"/>
      <c r="G211" s="4"/>
      <c r="H211" s="4"/>
      <c r="I211" s="4"/>
      <c r="J211" s="4"/>
      <c r="K211" s="4"/>
      <c r="L211" s="4"/>
      <c r="M211" s="4"/>
      <c r="N211" s="4"/>
      <c r="O211" s="4"/>
      <c r="P211" s="4"/>
      <c r="Q211" s="4"/>
      <c r="R211" s="9"/>
      <c r="S211" s="9"/>
      <c r="T211" s="9"/>
      <c r="U211" s="9"/>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row>
    <row r="212" spans="5:51" ht="15" customHeight="1" x14ac:dyDescent="0.2">
      <c r="E212" s="4"/>
      <c r="F212" s="4"/>
      <c r="G212" s="4"/>
      <c r="H212" s="4"/>
      <c r="I212" s="4"/>
      <c r="J212" s="4"/>
      <c r="K212" s="4"/>
      <c r="L212" s="4"/>
      <c r="M212" s="4"/>
      <c r="N212" s="4"/>
      <c r="O212" s="4"/>
      <c r="P212" s="4"/>
      <c r="Q212" s="4"/>
      <c r="R212" s="9"/>
      <c r="S212" s="9"/>
      <c r="T212" s="9"/>
      <c r="U212" s="9"/>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row>
    <row r="213" spans="5:51" ht="15" customHeight="1" x14ac:dyDescent="0.2">
      <c r="E213" s="4"/>
      <c r="F213" s="4"/>
      <c r="G213" s="4"/>
      <c r="H213" s="4"/>
      <c r="I213" s="4"/>
      <c r="J213" s="4"/>
      <c r="K213" s="4"/>
      <c r="L213" s="4"/>
      <c r="M213" s="4"/>
      <c r="N213" s="4"/>
      <c r="O213" s="4"/>
      <c r="P213" s="4"/>
      <c r="Q213" s="4"/>
      <c r="R213" s="9"/>
      <c r="S213" s="9"/>
      <c r="T213" s="9"/>
      <c r="U213" s="9"/>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row>
    <row r="214" spans="5:51" ht="15" customHeight="1" x14ac:dyDescent="0.2">
      <c r="E214" s="4"/>
      <c r="F214" s="4"/>
      <c r="G214" s="4"/>
      <c r="H214" s="4"/>
      <c r="I214" s="4"/>
      <c r="J214" s="4"/>
      <c r="K214" s="4"/>
      <c r="L214" s="4"/>
      <c r="M214" s="4"/>
      <c r="N214" s="4"/>
      <c r="O214" s="4"/>
      <c r="P214" s="4"/>
      <c r="Q214" s="4"/>
      <c r="R214" s="9"/>
      <c r="S214" s="9"/>
      <c r="T214" s="9"/>
      <c r="U214" s="9"/>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row>
    <row r="215" spans="5:51" ht="15" customHeight="1" x14ac:dyDescent="0.2">
      <c r="E215" s="4"/>
      <c r="F215" s="4"/>
      <c r="G215" s="4"/>
      <c r="H215" s="4"/>
      <c r="I215" s="4"/>
      <c r="J215" s="4"/>
      <c r="K215" s="4"/>
      <c r="L215" s="4"/>
      <c r="M215" s="4"/>
      <c r="N215" s="4"/>
      <c r="O215" s="4"/>
      <c r="P215" s="4"/>
      <c r="Q215" s="4"/>
      <c r="R215" s="9"/>
      <c r="S215" s="9"/>
      <c r="T215" s="9"/>
      <c r="U215" s="9"/>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row>
    <row r="216" spans="5:51" ht="15" customHeight="1" x14ac:dyDescent="0.2">
      <c r="E216" s="4"/>
      <c r="F216" s="4"/>
      <c r="G216" s="4"/>
      <c r="H216" s="4"/>
      <c r="I216" s="4"/>
      <c r="J216" s="4"/>
      <c r="K216" s="4"/>
      <c r="L216" s="4"/>
      <c r="M216" s="4"/>
      <c r="N216" s="4"/>
      <c r="O216" s="4"/>
      <c r="P216" s="4"/>
      <c r="Q216" s="4"/>
      <c r="R216" s="9"/>
      <c r="S216" s="9"/>
      <c r="T216" s="9"/>
      <c r="U216" s="9"/>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row>
    <row r="217" spans="5:51" ht="15" customHeight="1" x14ac:dyDescent="0.2">
      <c r="E217" s="4"/>
      <c r="F217" s="4"/>
      <c r="G217" s="4"/>
      <c r="H217" s="4"/>
      <c r="I217" s="4"/>
      <c r="J217" s="4"/>
      <c r="K217" s="4"/>
      <c r="L217" s="4"/>
      <c r="M217" s="4"/>
      <c r="N217" s="4"/>
      <c r="O217" s="4"/>
      <c r="P217" s="4"/>
      <c r="Q217" s="4"/>
      <c r="R217" s="9"/>
      <c r="S217" s="9"/>
      <c r="T217" s="9"/>
      <c r="U217" s="9"/>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row>
    <row r="218" spans="5:51" ht="15" customHeight="1" x14ac:dyDescent="0.2">
      <c r="E218" s="4"/>
      <c r="F218" s="4"/>
      <c r="G218" s="4"/>
      <c r="H218" s="4"/>
      <c r="I218" s="4"/>
      <c r="J218" s="4"/>
      <c r="K218" s="4"/>
      <c r="L218" s="4"/>
      <c r="M218" s="4"/>
      <c r="N218" s="4"/>
      <c r="O218" s="4"/>
      <c r="P218" s="4"/>
      <c r="Q218" s="4"/>
      <c r="R218" s="9"/>
      <c r="S218" s="9"/>
      <c r="T218" s="9"/>
      <c r="U218" s="9"/>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row>
    <row r="219" spans="5:51" ht="15" customHeight="1" x14ac:dyDescent="0.2">
      <c r="E219" s="4"/>
      <c r="F219" s="4"/>
      <c r="G219" s="4"/>
      <c r="H219" s="4"/>
      <c r="I219" s="4"/>
      <c r="J219" s="4"/>
      <c r="K219" s="4"/>
      <c r="L219" s="4"/>
      <c r="M219" s="4"/>
      <c r="N219" s="4"/>
      <c r="O219" s="4"/>
      <c r="P219" s="4"/>
      <c r="Q219" s="4"/>
      <c r="R219" s="9"/>
      <c r="S219" s="9"/>
      <c r="T219" s="9"/>
      <c r="U219" s="9"/>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row>
    <row r="220" spans="5:51" ht="15" customHeight="1" x14ac:dyDescent="0.2">
      <c r="E220" s="4"/>
      <c r="F220" s="4"/>
      <c r="G220" s="4"/>
      <c r="H220" s="4"/>
      <c r="I220" s="4"/>
      <c r="J220" s="4"/>
      <c r="K220" s="4"/>
      <c r="L220" s="4"/>
      <c r="M220" s="4"/>
      <c r="N220" s="4"/>
      <c r="O220" s="4"/>
      <c r="P220" s="4"/>
      <c r="Q220" s="4"/>
      <c r="R220" s="9"/>
      <c r="S220" s="9"/>
      <c r="T220" s="9"/>
      <c r="U220" s="9"/>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row>
    <row r="221" spans="5:51" ht="15" customHeight="1" x14ac:dyDescent="0.2">
      <c r="E221" s="4"/>
      <c r="F221" s="4"/>
      <c r="G221" s="4"/>
      <c r="H221" s="4"/>
      <c r="I221" s="4"/>
      <c r="J221" s="4"/>
      <c r="K221" s="4"/>
      <c r="L221" s="4"/>
      <c r="M221" s="4"/>
      <c r="N221" s="4"/>
      <c r="O221" s="4"/>
      <c r="P221" s="4"/>
      <c r="Q221" s="4"/>
      <c r="R221" s="9"/>
      <c r="S221" s="9"/>
      <c r="T221" s="9"/>
      <c r="U221" s="9"/>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row>
    <row r="222" spans="5:51" ht="15" customHeight="1" x14ac:dyDescent="0.2">
      <c r="E222" s="4"/>
      <c r="F222" s="4"/>
      <c r="G222" s="4"/>
      <c r="H222" s="4"/>
      <c r="I222" s="4"/>
      <c r="J222" s="4"/>
      <c r="K222" s="4"/>
      <c r="L222" s="4"/>
      <c r="M222" s="4"/>
      <c r="N222" s="4"/>
      <c r="O222" s="4"/>
      <c r="P222" s="4"/>
      <c r="Q222" s="4"/>
      <c r="R222" s="9"/>
      <c r="S222" s="9"/>
      <c r="T222" s="9"/>
      <c r="U222" s="9"/>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row>
    <row r="223" spans="5:51" ht="15" customHeight="1" x14ac:dyDescent="0.2">
      <c r="E223" s="4"/>
      <c r="F223" s="4"/>
      <c r="G223" s="4"/>
      <c r="H223" s="4"/>
      <c r="I223" s="4"/>
      <c r="J223" s="4"/>
      <c r="K223" s="4"/>
      <c r="L223" s="4"/>
      <c r="M223" s="4"/>
      <c r="N223" s="4"/>
      <c r="O223" s="4"/>
      <c r="P223" s="4"/>
      <c r="Q223" s="4"/>
      <c r="R223" s="9"/>
      <c r="S223" s="9"/>
      <c r="T223" s="9"/>
      <c r="U223" s="9"/>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row>
    <row r="224" spans="5:51" ht="15" customHeight="1" x14ac:dyDescent="0.2">
      <c r="E224" s="4"/>
      <c r="F224" s="4"/>
      <c r="G224" s="4"/>
      <c r="H224" s="4"/>
      <c r="I224" s="4"/>
      <c r="J224" s="4"/>
      <c r="K224" s="4"/>
      <c r="L224" s="4"/>
      <c r="M224" s="4"/>
      <c r="N224" s="4"/>
      <c r="O224" s="4"/>
      <c r="P224" s="4"/>
      <c r="Q224" s="4"/>
      <c r="R224" s="9"/>
      <c r="S224" s="9"/>
      <c r="T224" s="9"/>
      <c r="U224" s="9"/>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row>
    <row r="225" spans="5:51" ht="15" customHeight="1" x14ac:dyDescent="0.2">
      <c r="E225" s="4"/>
      <c r="F225" s="4"/>
      <c r="G225" s="4"/>
      <c r="H225" s="4"/>
      <c r="I225" s="4"/>
      <c r="J225" s="4"/>
      <c r="K225" s="4"/>
      <c r="L225" s="4"/>
      <c r="M225" s="4"/>
      <c r="N225" s="4"/>
      <c r="O225" s="4"/>
      <c r="P225" s="4"/>
      <c r="Q225" s="4"/>
      <c r="R225" s="9"/>
      <c r="S225" s="9"/>
      <c r="T225" s="9"/>
      <c r="U225" s="9"/>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row>
    <row r="226" spans="5:51" ht="15" customHeight="1" x14ac:dyDescent="0.2">
      <c r="E226" s="4"/>
      <c r="F226" s="4"/>
      <c r="G226" s="4"/>
      <c r="H226" s="4"/>
      <c r="I226" s="4"/>
      <c r="J226" s="4"/>
      <c r="K226" s="4"/>
      <c r="L226" s="4"/>
      <c r="M226" s="4"/>
      <c r="N226" s="4"/>
      <c r="O226" s="4"/>
      <c r="P226" s="4"/>
      <c r="Q226" s="4"/>
      <c r="R226" s="9"/>
      <c r="S226" s="9"/>
      <c r="T226" s="9"/>
      <c r="U226" s="9"/>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row>
    <row r="227" spans="5:51" ht="15" customHeight="1" x14ac:dyDescent="0.2">
      <c r="E227" s="4"/>
      <c r="F227" s="4"/>
      <c r="G227" s="4"/>
      <c r="H227" s="4"/>
      <c r="I227" s="4"/>
      <c r="J227" s="4"/>
      <c r="K227" s="4"/>
      <c r="L227" s="4"/>
      <c r="M227" s="4"/>
      <c r="N227" s="4"/>
      <c r="O227" s="4"/>
      <c r="P227" s="4"/>
      <c r="Q227" s="4"/>
      <c r="R227" s="9"/>
      <c r="S227" s="9"/>
      <c r="T227" s="9"/>
      <c r="U227" s="9"/>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row>
    <row r="228" spans="5:51" ht="15" customHeight="1" x14ac:dyDescent="0.2">
      <c r="E228" s="4"/>
      <c r="F228" s="4"/>
      <c r="G228" s="4"/>
      <c r="H228" s="4"/>
      <c r="I228" s="4"/>
      <c r="J228" s="4"/>
      <c r="K228" s="4"/>
      <c r="L228" s="4"/>
      <c r="M228" s="4"/>
      <c r="N228" s="4"/>
      <c r="O228" s="4"/>
      <c r="P228" s="4"/>
      <c r="Q228" s="4"/>
      <c r="R228" s="9"/>
      <c r="S228" s="9"/>
      <c r="T228" s="9"/>
      <c r="U228" s="9"/>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row>
    <row r="229" spans="5:51" ht="15" customHeight="1" x14ac:dyDescent="0.2">
      <c r="E229" s="4"/>
      <c r="F229" s="4"/>
      <c r="G229" s="4"/>
      <c r="H229" s="4"/>
      <c r="I229" s="4"/>
      <c r="J229" s="4"/>
      <c r="K229" s="4"/>
      <c r="L229" s="4"/>
      <c r="M229" s="4"/>
      <c r="N229" s="4"/>
      <c r="O229" s="4"/>
      <c r="P229" s="4"/>
      <c r="Q229" s="4"/>
      <c r="R229" s="9"/>
      <c r="S229" s="9"/>
      <c r="T229" s="9"/>
      <c r="U229" s="9"/>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row>
    <row r="230" spans="5:51" ht="15" customHeight="1" x14ac:dyDescent="0.2">
      <c r="E230" s="4"/>
      <c r="F230" s="4"/>
      <c r="G230" s="4"/>
      <c r="H230" s="4"/>
      <c r="I230" s="4"/>
      <c r="J230" s="4"/>
      <c r="K230" s="4"/>
      <c r="L230" s="4"/>
      <c r="M230" s="4"/>
      <c r="N230" s="4"/>
      <c r="O230" s="4"/>
      <c r="P230" s="4"/>
      <c r="Q230" s="4"/>
      <c r="R230" s="9"/>
      <c r="S230" s="9"/>
      <c r="T230" s="9"/>
      <c r="U230" s="9"/>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row>
    <row r="231" spans="5:51" ht="15" customHeight="1" x14ac:dyDescent="0.2">
      <c r="E231" s="4"/>
      <c r="F231" s="4"/>
      <c r="G231" s="4"/>
      <c r="H231" s="4"/>
      <c r="I231" s="4"/>
      <c r="J231" s="4"/>
      <c r="K231" s="4"/>
      <c r="L231" s="4"/>
      <c r="M231" s="4"/>
      <c r="N231" s="4"/>
      <c r="O231" s="4"/>
      <c r="P231" s="4"/>
      <c r="Q231" s="4"/>
      <c r="R231" s="9"/>
      <c r="S231" s="9"/>
      <c r="T231" s="9"/>
      <c r="U231" s="9"/>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row>
    <row r="232" spans="5:51" ht="15" customHeight="1" x14ac:dyDescent="0.2">
      <c r="E232" s="4"/>
      <c r="F232" s="4"/>
      <c r="G232" s="4"/>
      <c r="H232" s="4"/>
      <c r="I232" s="4"/>
      <c r="J232" s="4"/>
      <c r="K232" s="4"/>
      <c r="L232" s="4"/>
      <c r="M232" s="4"/>
      <c r="N232" s="4"/>
      <c r="O232" s="4"/>
      <c r="P232" s="4"/>
      <c r="Q232" s="4"/>
      <c r="R232" s="9"/>
      <c r="S232" s="9"/>
      <c r="T232" s="9"/>
      <c r="U232" s="9"/>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row>
    <row r="233" spans="5:51" ht="15" customHeight="1" x14ac:dyDescent="0.2">
      <c r="E233" s="4"/>
      <c r="F233" s="4"/>
      <c r="G233" s="4"/>
      <c r="H233" s="4"/>
      <c r="I233" s="4"/>
      <c r="J233" s="4"/>
      <c r="K233" s="4"/>
      <c r="L233" s="4"/>
      <c r="M233" s="4"/>
      <c r="N233" s="4"/>
      <c r="O233" s="4"/>
      <c r="P233" s="4"/>
      <c r="Q233" s="4"/>
      <c r="R233" s="9"/>
      <c r="S233" s="9"/>
      <c r="T233" s="9"/>
      <c r="U233" s="9"/>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row>
    <row r="234" spans="5:51" ht="15" customHeight="1" x14ac:dyDescent="0.2">
      <c r="E234" s="4"/>
      <c r="F234" s="4"/>
      <c r="G234" s="4"/>
      <c r="H234" s="4"/>
      <c r="I234" s="4"/>
      <c r="J234" s="4"/>
      <c r="K234" s="4"/>
      <c r="L234" s="4"/>
      <c r="M234" s="4"/>
      <c r="N234" s="4"/>
      <c r="O234" s="4"/>
      <c r="P234" s="4"/>
      <c r="Q234" s="4"/>
      <c r="R234" s="9"/>
      <c r="S234" s="9"/>
      <c r="T234" s="9"/>
      <c r="U234" s="9"/>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row>
    <row r="235" spans="5:51" ht="15" customHeight="1" x14ac:dyDescent="0.2">
      <c r="E235" s="4"/>
      <c r="F235" s="4"/>
      <c r="G235" s="4"/>
      <c r="H235" s="4"/>
      <c r="I235" s="4"/>
      <c r="J235" s="4"/>
      <c r="K235" s="4"/>
      <c r="L235" s="4"/>
      <c r="M235" s="4"/>
      <c r="N235" s="4"/>
      <c r="O235" s="4"/>
      <c r="P235" s="4"/>
      <c r="Q235" s="4"/>
      <c r="R235" s="9"/>
      <c r="S235" s="9"/>
      <c r="T235" s="9"/>
      <c r="U235" s="9"/>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row>
    <row r="236" spans="5:51" ht="15" customHeight="1" x14ac:dyDescent="0.2">
      <c r="E236" s="4"/>
      <c r="F236" s="4"/>
      <c r="G236" s="4"/>
      <c r="H236" s="4"/>
      <c r="I236" s="4"/>
      <c r="J236" s="4"/>
      <c r="K236" s="4"/>
      <c r="L236" s="4"/>
      <c r="M236" s="4"/>
      <c r="N236" s="4"/>
      <c r="O236" s="4"/>
      <c r="P236" s="4"/>
      <c r="Q236" s="4"/>
      <c r="R236" s="9"/>
      <c r="S236" s="9"/>
      <c r="T236" s="9"/>
      <c r="U236" s="9"/>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row>
    <row r="237" spans="5:51" ht="15" customHeight="1" x14ac:dyDescent="0.2">
      <c r="E237" s="4"/>
      <c r="F237" s="4"/>
      <c r="G237" s="4"/>
      <c r="H237" s="4"/>
      <c r="I237" s="4"/>
      <c r="J237" s="4"/>
      <c r="K237" s="4"/>
      <c r="L237" s="4"/>
      <c r="M237" s="4"/>
      <c r="N237" s="4"/>
      <c r="O237" s="4"/>
      <c r="P237" s="4"/>
      <c r="Q237" s="4"/>
      <c r="R237" s="9"/>
      <c r="S237" s="9"/>
      <c r="T237" s="9"/>
      <c r="U237" s="9"/>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row>
    <row r="238" spans="5:51" ht="15" customHeight="1" x14ac:dyDescent="0.2">
      <c r="E238" s="4"/>
      <c r="F238" s="4"/>
      <c r="G238" s="4"/>
      <c r="H238" s="4"/>
      <c r="I238" s="4"/>
      <c r="J238" s="4"/>
      <c r="K238" s="4"/>
      <c r="L238" s="4"/>
      <c r="M238" s="4"/>
      <c r="N238" s="4"/>
      <c r="O238" s="4"/>
      <c r="P238" s="4"/>
      <c r="Q238" s="4"/>
      <c r="R238" s="9"/>
      <c r="S238" s="9"/>
      <c r="T238" s="9"/>
      <c r="U238" s="9"/>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row>
    <row r="239" spans="5:51" ht="15" customHeight="1" x14ac:dyDescent="0.2">
      <c r="E239" s="4"/>
      <c r="F239" s="4"/>
      <c r="G239" s="4"/>
      <c r="H239" s="4"/>
      <c r="I239" s="4"/>
      <c r="J239" s="4"/>
      <c r="K239" s="4"/>
      <c r="L239" s="4"/>
      <c r="M239" s="4"/>
      <c r="N239" s="4"/>
      <c r="O239" s="4"/>
      <c r="P239" s="4"/>
      <c r="Q239" s="4"/>
      <c r="R239" s="9"/>
      <c r="S239" s="9"/>
      <c r="T239" s="9"/>
      <c r="U239" s="9"/>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row>
    <row r="240" spans="5:51" ht="15" customHeight="1" x14ac:dyDescent="0.2">
      <c r="E240" s="4"/>
      <c r="F240" s="4"/>
      <c r="G240" s="4"/>
      <c r="H240" s="4"/>
      <c r="I240" s="4"/>
      <c r="J240" s="4"/>
      <c r="K240" s="4"/>
      <c r="L240" s="4"/>
      <c r="M240" s="4"/>
      <c r="N240" s="4"/>
      <c r="O240" s="4"/>
      <c r="P240" s="4"/>
      <c r="Q240" s="4"/>
      <c r="R240" s="9"/>
      <c r="S240" s="9"/>
      <c r="T240" s="9"/>
      <c r="U240" s="9"/>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row>
    <row r="241" spans="5:51" ht="15" customHeight="1" x14ac:dyDescent="0.2">
      <c r="E241" s="4"/>
      <c r="F241" s="4"/>
      <c r="G241" s="4"/>
      <c r="H241" s="4"/>
      <c r="I241" s="4"/>
      <c r="J241" s="4"/>
      <c r="K241" s="4"/>
      <c r="L241" s="4"/>
      <c r="M241" s="4"/>
      <c r="N241" s="4"/>
      <c r="O241" s="4"/>
      <c r="P241" s="4"/>
      <c r="Q241" s="4"/>
      <c r="R241" s="9"/>
      <c r="S241" s="9"/>
      <c r="T241" s="9"/>
      <c r="U241" s="9"/>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row>
    <row r="242" spans="5:51" ht="15" customHeight="1" x14ac:dyDescent="0.2">
      <c r="E242" s="4"/>
      <c r="F242" s="4"/>
      <c r="G242" s="4"/>
      <c r="H242" s="4"/>
      <c r="I242" s="4"/>
      <c r="J242" s="4"/>
      <c r="K242" s="4"/>
      <c r="L242" s="4"/>
      <c r="M242" s="4"/>
      <c r="N242" s="4"/>
      <c r="O242" s="4"/>
      <c r="P242" s="4"/>
      <c r="Q242" s="4"/>
      <c r="R242" s="9"/>
      <c r="S242" s="9"/>
      <c r="T242" s="9"/>
      <c r="U242" s="9"/>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row>
    <row r="243" spans="5:51" ht="15" customHeight="1" x14ac:dyDescent="0.2">
      <c r="E243" s="4"/>
      <c r="F243" s="4"/>
      <c r="G243" s="4"/>
      <c r="H243" s="4"/>
      <c r="I243" s="4"/>
      <c r="J243" s="4"/>
      <c r="K243" s="4"/>
      <c r="L243" s="4"/>
      <c r="M243" s="4"/>
      <c r="N243" s="4"/>
      <c r="O243" s="4"/>
      <c r="P243" s="4"/>
      <c r="Q243" s="4"/>
      <c r="R243" s="9"/>
      <c r="S243" s="9"/>
      <c r="T243" s="9"/>
      <c r="U243" s="9"/>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row>
    <row r="244" spans="5:51" ht="15" customHeight="1" x14ac:dyDescent="0.2">
      <c r="E244" s="4"/>
      <c r="F244" s="4"/>
      <c r="G244" s="4"/>
      <c r="H244" s="4"/>
      <c r="I244" s="4"/>
      <c r="J244" s="4"/>
      <c r="K244" s="4"/>
      <c r="L244" s="4"/>
      <c r="M244" s="4"/>
      <c r="N244" s="4"/>
      <c r="O244" s="4"/>
      <c r="P244" s="4"/>
      <c r="Q244" s="4"/>
      <c r="R244" s="9"/>
      <c r="S244" s="9"/>
      <c r="T244" s="9"/>
      <c r="U244" s="9"/>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row>
    <row r="245" spans="5:51" ht="15" customHeight="1" x14ac:dyDescent="0.2">
      <c r="E245" s="4"/>
      <c r="F245" s="4"/>
      <c r="G245" s="4"/>
      <c r="H245" s="4"/>
      <c r="I245" s="4"/>
      <c r="J245" s="4"/>
      <c r="K245" s="4"/>
      <c r="L245" s="4"/>
      <c r="M245" s="4"/>
      <c r="N245" s="4"/>
      <c r="O245" s="4"/>
      <c r="P245" s="4"/>
      <c r="Q245" s="4"/>
      <c r="R245" s="9"/>
      <c r="S245" s="9"/>
      <c r="T245" s="9"/>
      <c r="U245" s="9"/>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row>
    <row r="246" spans="5:51" ht="15" customHeight="1" x14ac:dyDescent="0.2">
      <c r="E246" s="4"/>
      <c r="F246" s="4"/>
      <c r="G246" s="4"/>
      <c r="H246" s="4"/>
      <c r="I246" s="4"/>
      <c r="J246" s="4"/>
      <c r="K246" s="4"/>
      <c r="L246" s="4"/>
      <c r="M246" s="4"/>
      <c r="N246" s="4"/>
      <c r="O246" s="4"/>
      <c r="P246" s="4"/>
      <c r="Q246" s="4"/>
      <c r="R246" s="9"/>
      <c r="S246" s="9"/>
      <c r="T246" s="9"/>
      <c r="U246" s="9"/>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row>
    <row r="247" spans="5:51" ht="15" customHeight="1" x14ac:dyDescent="0.2">
      <c r="E247" s="4"/>
      <c r="F247" s="4"/>
      <c r="G247" s="4"/>
      <c r="H247" s="4"/>
      <c r="I247" s="4"/>
      <c r="J247" s="4"/>
      <c r="K247" s="4"/>
      <c r="L247" s="4"/>
      <c r="M247" s="4"/>
      <c r="N247" s="4"/>
      <c r="O247" s="4"/>
      <c r="P247" s="4"/>
      <c r="Q247" s="4"/>
      <c r="R247" s="9"/>
      <c r="S247" s="9"/>
      <c r="T247" s="9"/>
      <c r="U247" s="9"/>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row>
    <row r="248" spans="5:51" ht="15" customHeight="1" x14ac:dyDescent="0.2">
      <c r="E248" s="4"/>
      <c r="F248" s="4"/>
      <c r="G248" s="4"/>
      <c r="H248" s="4"/>
      <c r="I248" s="4"/>
      <c r="J248" s="4"/>
      <c r="K248" s="4"/>
      <c r="L248" s="4"/>
      <c r="M248" s="4"/>
      <c r="N248" s="4"/>
      <c r="O248" s="4"/>
      <c r="P248" s="4"/>
      <c r="Q248" s="4"/>
      <c r="R248" s="9"/>
      <c r="S248" s="9"/>
      <c r="T248" s="9"/>
      <c r="U248" s="9"/>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row>
    <row r="249" spans="5:51" ht="15" customHeight="1" x14ac:dyDescent="0.2">
      <c r="E249" s="4"/>
      <c r="F249" s="4"/>
      <c r="G249" s="4"/>
      <c r="H249" s="4"/>
      <c r="I249" s="4"/>
      <c r="J249" s="4"/>
      <c r="K249" s="4"/>
      <c r="L249" s="4"/>
      <c r="M249" s="4"/>
      <c r="N249" s="4"/>
      <c r="O249" s="4"/>
      <c r="P249" s="4"/>
      <c r="Q249" s="4"/>
      <c r="R249" s="9"/>
      <c r="S249" s="9"/>
      <c r="T249" s="9"/>
      <c r="U249" s="9"/>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row>
    <row r="250" spans="5:51" ht="15" customHeight="1" x14ac:dyDescent="0.2">
      <c r="E250" s="4"/>
      <c r="F250" s="4"/>
      <c r="G250" s="4"/>
      <c r="H250" s="4"/>
      <c r="I250" s="4"/>
      <c r="J250" s="4"/>
      <c r="K250" s="4"/>
      <c r="L250" s="4"/>
      <c r="M250" s="4"/>
      <c r="N250" s="4"/>
      <c r="O250" s="4"/>
      <c r="P250" s="4"/>
      <c r="Q250" s="4"/>
      <c r="R250" s="9"/>
      <c r="S250" s="9"/>
      <c r="T250" s="9"/>
      <c r="U250" s="9"/>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row>
    <row r="251" spans="5:51" ht="15" customHeight="1" x14ac:dyDescent="0.2">
      <c r="E251" s="4"/>
      <c r="F251" s="4"/>
      <c r="G251" s="4"/>
      <c r="H251" s="4"/>
      <c r="I251" s="4"/>
      <c r="J251" s="4"/>
      <c r="K251" s="4"/>
      <c r="L251" s="4"/>
      <c r="M251" s="4"/>
      <c r="N251" s="4"/>
      <c r="O251" s="4"/>
      <c r="P251" s="4"/>
      <c r="Q251" s="4"/>
      <c r="R251" s="9"/>
      <c r="S251" s="9"/>
      <c r="T251" s="9"/>
      <c r="U251" s="9"/>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row>
    <row r="252" spans="5:51" ht="15" customHeight="1" x14ac:dyDescent="0.2">
      <c r="E252" s="4"/>
      <c r="F252" s="4"/>
      <c r="G252" s="4"/>
      <c r="H252" s="4"/>
      <c r="I252" s="4"/>
      <c r="J252" s="4"/>
      <c r="K252" s="4"/>
      <c r="L252" s="4"/>
      <c r="M252" s="4"/>
      <c r="N252" s="4"/>
      <c r="O252" s="4"/>
      <c r="P252" s="4"/>
      <c r="Q252" s="4"/>
      <c r="R252" s="9"/>
      <c r="S252" s="9"/>
      <c r="T252" s="9"/>
      <c r="U252" s="9"/>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row>
    <row r="253" spans="5:51" ht="15" customHeight="1" x14ac:dyDescent="0.2">
      <c r="E253" s="4"/>
      <c r="F253" s="4"/>
      <c r="G253" s="4"/>
      <c r="H253" s="4"/>
      <c r="I253" s="4"/>
      <c r="J253" s="4"/>
      <c r="K253" s="4"/>
      <c r="L253" s="4"/>
      <c r="M253" s="4"/>
      <c r="N253" s="4"/>
      <c r="O253" s="4"/>
      <c r="P253" s="4"/>
      <c r="Q253" s="4"/>
      <c r="R253" s="9"/>
      <c r="S253" s="9"/>
      <c r="T253" s="9"/>
      <c r="U253" s="9"/>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row>
    <row r="254" spans="5:51" ht="15" customHeight="1" x14ac:dyDescent="0.2">
      <c r="E254" s="4"/>
      <c r="F254" s="4"/>
      <c r="G254" s="4"/>
      <c r="H254" s="4"/>
      <c r="I254" s="4"/>
      <c r="J254" s="4"/>
      <c r="K254" s="4"/>
      <c r="L254" s="4"/>
      <c r="M254" s="4"/>
      <c r="N254" s="4"/>
      <c r="O254" s="4"/>
      <c r="P254" s="4"/>
      <c r="Q254" s="4"/>
      <c r="R254" s="9"/>
      <c r="S254" s="9"/>
      <c r="T254" s="9"/>
      <c r="U254" s="9"/>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row>
    <row r="255" spans="5:51" ht="15" customHeight="1" x14ac:dyDescent="0.2">
      <c r="E255" s="4"/>
      <c r="F255" s="4"/>
      <c r="G255" s="4"/>
      <c r="H255" s="4"/>
      <c r="I255" s="4"/>
      <c r="J255" s="4"/>
      <c r="K255" s="4"/>
      <c r="L255" s="4"/>
      <c r="M255" s="4"/>
      <c r="N255" s="4"/>
      <c r="O255" s="4"/>
      <c r="P255" s="4"/>
      <c r="Q255" s="4"/>
      <c r="R255" s="9"/>
      <c r="S255" s="9"/>
      <c r="T255" s="9"/>
      <c r="U255" s="9"/>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row>
    <row r="256" spans="5:51" ht="15" customHeight="1" x14ac:dyDescent="0.2">
      <c r="E256" s="4"/>
      <c r="F256" s="4"/>
      <c r="G256" s="4"/>
      <c r="H256" s="4"/>
      <c r="I256" s="4"/>
      <c r="J256" s="4"/>
      <c r="K256" s="4"/>
      <c r="L256" s="4"/>
      <c r="M256" s="4"/>
      <c r="N256" s="4"/>
      <c r="O256" s="4"/>
      <c r="P256" s="4"/>
      <c r="Q256" s="4"/>
      <c r="R256" s="9"/>
      <c r="S256" s="9"/>
      <c r="T256" s="9"/>
      <c r="U256" s="9"/>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row>
    <row r="257" spans="5:51" ht="15" customHeight="1" x14ac:dyDescent="0.2">
      <c r="E257" s="4"/>
      <c r="F257" s="4"/>
      <c r="G257" s="4"/>
      <c r="H257" s="4"/>
      <c r="I257" s="4"/>
      <c r="J257" s="4"/>
      <c r="K257" s="4"/>
      <c r="L257" s="4"/>
      <c r="M257" s="4"/>
      <c r="N257" s="4"/>
      <c r="O257" s="4"/>
      <c r="P257" s="4"/>
      <c r="Q257" s="4"/>
      <c r="R257" s="9"/>
      <c r="S257" s="9"/>
      <c r="T257" s="9"/>
      <c r="U257" s="9"/>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row>
    <row r="258" spans="5:51" ht="15" customHeight="1" x14ac:dyDescent="0.2">
      <c r="E258" s="4"/>
      <c r="F258" s="4"/>
      <c r="G258" s="4"/>
      <c r="H258" s="4"/>
      <c r="I258" s="4"/>
      <c r="J258" s="4"/>
      <c r="K258" s="4"/>
      <c r="L258" s="4"/>
      <c r="M258" s="4"/>
      <c r="N258" s="4"/>
      <c r="O258" s="4"/>
      <c r="P258" s="4"/>
      <c r="Q258" s="4"/>
      <c r="R258" s="9"/>
      <c r="S258" s="9"/>
      <c r="T258" s="9"/>
      <c r="U258" s="9"/>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row>
    <row r="259" spans="5:51" ht="15" customHeight="1" x14ac:dyDescent="0.2">
      <c r="E259" s="4"/>
      <c r="F259" s="4"/>
      <c r="G259" s="4"/>
      <c r="H259" s="4"/>
      <c r="I259" s="4"/>
      <c r="J259" s="4"/>
      <c r="K259" s="4"/>
      <c r="L259" s="4"/>
      <c r="M259" s="4"/>
      <c r="N259" s="4"/>
      <c r="O259" s="4"/>
      <c r="P259" s="4"/>
      <c r="Q259" s="4"/>
      <c r="R259" s="9"/>
      <c r="S259" s="9"/>
      <c r="T259" s="9"/>
      <c r="U259" s="9"/>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row>
    <row r="260" spans="5:51" ht="15" customHeight="1" x14ac:dyDescent="0.2">
      <c r="E260" s="4"/>
      <c r="F260" s="4"/>
      <c r="G260" s="4"/>
      <c r="H260" s="4"/>
      <c r="I260" s="4"/>
      <c r="J260" s="4"/>
      <c r="K260" s="4"/>
      <c r="L260" s="4"/>
      <c r="M260" s="4"/>
      <c r="N260" s="4"/>
      <c r="O260" s="4"/>
      <c r="P260" s="4"/>
      <c r="Q260" s="4"/>
      <c r="R260" s="9"/>
      <c r="S260" s="9"/>
      <c r="T260" s="9"/>
      <c r="U260" s="9"/>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row>
    <row r="261" spans="5:51" ht="15" customHeight="1" x14ac:dyDescent="0.2">
      <c r="E261" s="4"/>
      <c r="F261" s="4"/>
      <c r="G261" s="4"/>
      <c r="H261" s="4"/>
      <c r="I261" s="4"/>
      <c r="J261" s="4"/>
      <c r="K261" s="4"/>
      <c r="L261" s="4"/>
      <c r="M261" s="4"/>
      <c r="N261" s="4"/>
      <c r="O261" s="4"/>
      <c r="P261" s="4"/>
      <c r="Q261" s="4"/>
      <c r="R261" s="9"/>
      <c r="S261" s="9"/>
      <c r="T261" s="9"/>
      <c r="U261" s="9"/>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row>
    <row r="262" spans="5:51" ht="15" customHeight="1" x14ac:dyDescent="0.2">
      <c r="E262" s="4"/>
      <c r="F262" s="4"/>
      <c r="G262" s="4"/>
      <c r="H262" s="4"/>
      <c r="I262" s="4"/>
      <c r="J262" s="4"/>
      <c r="K262" s="4"/>
      <c r="L262" s="4"/>
      <c r="M262" s="4"/>
      <c r="N262" s="4"/>
      <c r="O262" s="4"/>
      <c r="P262" s="4"/>
      <c r="Q262" s="4"/>
      <c r="R262" s="9"/>
      <c r="S262" s="9"/>
      <c r="T262" s="9"/>
      <c r="U262" s="9"/>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row>
    <row r="263" spans="5:51" ht="15" customHeight="1" x14ac:dyDescent="0.2">
      <c r="E263" s="4"/>
      <c r="F263" s="4"/>
      <c r="G263" s="4"/>
      <c r="H263" s="4"/>
      <c r="I263" s="4"/>
      <c r="J263" s="4"/>
      <c r="K263" s="4"/>
      <c r="L263" s="4"/>
      <c r="M263" s="4"/>
      <c r="N263" s="4"/>
      <c r="O263" s="4"/>
      <c r="P263" s="4"/>
      <c r="Q263" s="4"/>
      <c r="R263" s="9"/>
      <c r="S263" s="9"/>
      <c r="T263" s="9"/>
      <c r="U263" s="9"/>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row>
    <row r="264" spans="5:51" ht="15" customHeight="1" x14ac:dyDescent="0.2">
      <c r="E264" s="4"/>
      <c r="F264" s="4"/>
      <c r="G264" s="4"/>
      <c r="H264" s="4"/>
      <c r="I264" s="4"/>
      <c r="J264" s="4"/>
      <c r="K264" s="4"/>
      <c r="L264" s="4"/>
      <c r="M264" s="4"/>
      <c r="N264" s="4"/>
      <c r="O264" s="4"/>
      <c r="P264" s="4"/>
      <c r="Q264" s="4"/>
      <c r="R264" s="9"/>
      <c r="S264" s="9"/>
      <c r="T264" s="9"/>
      <c r="U264" s="9"/>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row>
    <row r="265" spans="5:51" ht="15" customHeight="1" x14ac:dyDescent="0.2">
      <c r="E265" s="4"/>
      <c r="F265" s="4"/>
      <c r="G265" s="4"/>
      <c r="H265" s="4"/>
      <c r="I265" s="4"/>
      <c r="J265" s="4"/>
      <c r="K265" s="4"/>
      <c r="L265" s="4"/>
      <c r="M265" s="4"/>
      <c r="N265" s="4"/>
      <c r="O265" s="4"/>
      <c r="P265" s="4"/>
      <c r="Q265" s="4"/>
      <c r="R265" s="9"/>
      <c r="S265" s="9"/>
      <c r="T265" s="9"/>
      <c r="U265" s="9"/>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row>
    <row r="266" spans="5:51" ht="15" customHeight="1" x14ac:dyDescent="0.2">
      <c r="E266" s="4"/>
      <c r="F266" s="4"/>
      <c r="G266" s="4"/>
      <c r="H266" s="4"/>
      <c r="I266" s="4"/>
      <c r="J266" s="4"/>
      <c r="K266" s="4"/>
      <c r="L266" s="4"/>
      <c r="M266" s="4"/>
      <c r="N266" s="4"/>
      <c r="O266" s="4"/>
      <c r="P266" s="4"/>
      <c r="Q266" s="4"/>
      <c r="R266" s="9"/>
      <c r="S266" s="9"/>
      <c r="T266" s="9"/>
      <c r="U266" s="9"/>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row>
    <row r="267" spans="5:51" ht="15" customHeight="1" x14ac:dyDescent="0.2">
      <c r="E267" s="4"/>
      <c r="F267" s="4"/>
      <c r="G267" s="4"/>
      <c r="H267" s="4"/>
      <c r="I267" s="4"/>
      <c r="J267" s="4"/>
      <c r="K267" s="4"/>
      <c r="L267" s="4"/>
      <c r="M267" s="4"/>
      <c r="N267" s="4"/>
      <c r="O267" s="4"/>
      <c r="P267" s="4"/>
      <c r="Q267" s="4"/>
      <c r="R267" s="9"/>
      <c r="S267" s="9"/>
      <c r="T267" s="9"/>
      <c r="U267" s="9"/>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row>
    <row r="268" spans="5:51" ht="15" customHeight="1" x14ac:dyDescent="0.2">
      <c r="E268" s="4"/>
      <c r="F268" s="4"/>
      <c r="G268" s="4"/>
      <c r="H268" s="4"/>
      <c r="I268" s="4"/>
      <c r="J268" s="4"/>
      <c r="K268" s="4"/>
      <c r="L268" s="4"/>
      <c r="M268" s="4"/>
      <c r="N268" s="4"/>
      <c r="O268" s="4"/>
      <c r="P268" s="4"/>
      <c r="Q268" s="4"/>
      <c r="R268" s="9"/>
      <c r="S268" s="9"/>
      <c r="T268" s="9"/>
      <c r="U268" s="9"/>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row>
    <row r="269" spans="5:51" ht="15" customHeight="1" x14ac:dyDescent="0.2">
      <c r="E269" s="4"/>
      <c r="F269" s="4"/>
      <c r="G269" s="4"/>
      <c r="H269" s="4"/>
      <c r="I269" s="4"/>
      <c r="J269" s="4"/>
      <c r="K269" s="4"/>
      <c r="L269" s="4"/>
      <c r="M269" s="4"/>
      <c r="N269" s="4"/>
      <c r="O269" s="4"/>
      <c r="P269" s="4"/>
      <c r="Q269" s="4"/>
      <c r="R269" s="9"/>
      <c r="S269" s="9"/>
      <c r="T269" s="9"/>
      <c r="U269" s="9"/>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row>
    <row r="270" spans="5:51" ht="15" customHeight="1" x14ac:dyDescent="0.2">
      <c r="E270" s="4"/>
      <c r="F270" s="4"/>
      <c r="G270" s="4"/>
      <c r="H270" s="4"/>
      <c r="I270" s="4"/>
      <c r="J270" s="4"/>
      <c r="K270" s="4"/>
      <c r="L270" s="4"/>
      <c r="M270" s="4"/>
      <c r="N270" s="4"/>
      <c r="O270" s="4"/>
      <c r="P270" s="4"/>
      <c r="Q270" s="4"/>
      <c r="R270" s="9"/>
      <c r="S270" s="9"/>
      <c r="T270" s="9"/>
      <c r="U270" s="9"/>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row>
    <row r="271" spans="5:51" ht="15" customHeight="1" x14ac:dyDescent="0.2">
      <c r="E271" s="4"/>
      <c r="F271" s="4"/>
      <c r="G271" s="4"/>
      <c r="H271" s="4"/>
      <c r="I271" s="4"/>
      <c r="J271" s="4"/>
      <c r="K271" s="4"/>
      <c r="L271" s="4"/>
      <c r="M271" s="4"/>
      <c r="N271" s="4"/>
      <c r="O271" s="4"/>
      <c r="P271" s="4"/>
      <c r="Q271" s="4"/>
      <c r="R271" s="9"/>
      <c r="S271" s="9"/>
      <c r="T271" s="9"/>
      <c r="U271" s="9"/>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row>
    <row r="272" spans="5:51" ht="15" customHeight="1" x14ac:dyDescent="0.2">
      <c r="E272" s="4"/>
      <c r="F272" s="4"/>
      <c r="G272" s="4"/>
      <c r="H272" s="4"/>
      <c r="I272" s="4"/>
      <c r="J272" s="4"/>
      <c r="K272" s="4"/>
      <c r="L272" s="4"/>
      <c r="M272" s="4"/>
      <c r="N272" s="4"/>
      <c r="O272" s="4"/>
      <c r="P272" s="4"/>
      <c r="Q272" s="4"/>
      <c r="R272" s="9"/>
      <c r="S272" s="9"/>
      <c r="T272" s="9"/>
      <c r="U272" s="9"/>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row>
    <row r="273" spans="5:51" ht="15" customHeight="1" x14ac:dyDescent="0.2">
      <c r="E273" s="4"/>
      <c r="F273" s="4"/>
      <c r="G273" s="4"/>
      <c r="H273" s="4"/>
      <c r="I273" s="4"/>
      <c r="J273" s="4"/>
      <c r="K273" s="4"/>
      <c r="L273" s="4"/>
      <c r="M273" s="4"/>
      <c r="N273" s="4"/>
      <c r="O273" s="4"/>
      <c r="P273" s="4"/>
      <c r="Q273" s="4"/>
      <c r="R273" s="9"/>
      <c r="S273" s="9"/>
      <c r="T273" s="9"/>
      <c r="U273" s="9"/>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row>
    <row r="274" spans="5:51" ht="15" customHeight="1" x14ac:dyDescent="0.2">
      <c r="E274" s="4"/>
      <c r="F274" s="4"/>
      <c r="G274" s="4"/>
      <c r="H274" s="4"/>
      <c r="I274" s="4"/>
      <c r="J274" s="4"/>
      <c r="K274" s="4"/>
      <c r="L274" s="4"/>
      <c r="M274" s="4"/>
      <c r="N274" s="4"/>
      <c r="O274" s="4"/>
      <c r="P274" s="4"/>
      <c r="Q274" s="4"/>
      <c r="R274" s="9"/>
      <c r="S274" s="9"/>
      <c r="T274" s="9"/>
      <c r="U274" s="9"/>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row>
    <row r="275" spans="5:51" ht="15" customHeight="1" x14ac:dyDescent="0.2">
      <c r="E275" s="4"/>
      <c r="F275" s="4"/>
      <c r="G275" s="4"/>
      <c r="H275" s="4"/>
      <c r="I275" s="4"/>
      <c r="J275" s="4"/>
      <c r="K275" s="4"/>
      <c r="L275" s="4"/>
      <c r="M275" s="4"/>
      <c r="N275" s="4"/>
      <c r="O275" s="4"/>
      <c r="P275" s="4"/>
      <c r="Q275" s="4"/>
      <c r="R275" s="9"/>
      <c r="S275" s="9"/>
      <c r="T275" s="9"/>
      <c r="U275" s="9"/>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row>
    <row r="276" spans="5:51" ht="15" customHeight="1" x14ac:dyDescent="0.2">
      <c r="E276" s="4"/>
      <c r="F276" s="4"/>
      <c r="G276" s="4"/>
      <c r="H276" s="4"/>
      <c r="I276" s="4"/>
      <c r="J276" s="4"/>
      <c r="K276" s="4"/>
      <c r="L276" s="4"/>
      <c r="M276" s="4"/>
      <c r="N276" s="4"/>
      <c r="O276" s="4"/>
      <c r="P276" s="4"/>
      <c r="Q276" s="4"/>
      <c r="R276" s="9"/>
      <c r="S276" s="9"/>
      <c r="T276" s="9"/>
      <c r="U276" s="9"/>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row>
    <row r="277" spans="5:51" ht="15" customHeight="1" x14ac:dyDescent="0.2">
      <c r="E277" s="4"/>
      <c r="F277" s="4"/>
      <c r="G277" s="4"/>
      <c r="H277" s="4"/>
      <c r="I277" s="4"/>
      <c r="J277" s="4"/>
      <c r="K277" s="4"/>
      <c r="L277" s="4"/>
      <c r="M277" s="4"/>
      <c r="N277" s="4"/>
      <c r="O277" s="4"/>
      <c r="P277" s="4"/>
      <c r="Q277" s="4"/>
      <c r="R277" s="9"/>
      <c r="S277" s="9"/>
      <c r="T277" s="9"/>
      <c r="U277" s="9"/>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row>
    <row r="278" spans="5:51" ht="15" customHeight="1" x14ac:dyDescent="0.2">
      <c r="E278" s="4"/>
      <c r="F278" s="4"/>
      <c r="G278" s="4"/>
      <c r="H278" s="4"/>
      <c r="I278" s="4"/>
      <c r="J278" s="4"/>
      <c r="K278" s="4"/>
      <c r="L278" s="4"/>
      <c r="M278" s="4"/>
      <c r="N278" s="4"/>
      <c r="O278" s="4"/>
      <c r="P278" s="4"/>
      <c r="Q278" s="4"/>
      <c r="R278" s="9"/>
      <c r="S278" s="9"/>
      <c r="T278" s="9"/>
      <c r="U278" s="9"/>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row>
    <row r="279" spans="5:51" ht="15" customHeight="1" x14ac:dyDescent="0.2">
      <c r="E279" s="4"/>
      <c r="F279" s="4"/>
      <c r="G279" s="4"/>
      <c r="H279" s="4"/>
      <c r="I279" s="4"/>
      <c r="J279" s="4"/>
      <c r="K279" s="4"/>
      <c r="L279" s="4"/>
      <c r="M279" s="4"/>
      <c r="N279" s="4"/>
      <c r="O279" s="4"/>
      <c r="P279" s="4"/>
      <c r="Q279" s="4"/>
      <c r="R279" s="9"/>
      <c r="S279" s="9"/>
      <c r="T279" s="9"/>
      <c r="U279" s="9"/>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row>
    <row r="280" spans="5:51" ht="15" customHeight="1" x14ac:dyDescent="0.2">
      <c r="E280" s="4"/>
      <c r="F280" s="4"/>
      <c r="G280" s="4"/>
      <c r="H280" s="4"/>
      <c r="I280" s="4"/>
      <c r="J280" s="4"/>
      <c r="K280" s="4"/>
      <c r="L280" s="4"/>
      <c r="M280" s="4"/>
      <c r="N280" s="4"/>
      <c r="O280" s="4"/>
      <c r="P280" s="4"/>
      <c r="Q280" s="4"/>
      <c r="R280" s="9"/>
      <c r="S280" s="9"/>
      <c r="T280" s="9"/>
      <c r="U280" s="9"/>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row>
    <row r="281" spans="5:51" ht="15" customHeight="1" x14ac:dyDescent="0.2">
      <c r="E281" s="4"/>
      <c r="F281" s="4"/>
      <c r="G281" s="4"/>
      <c r="H281" s="4"/>
      <c r="I281" s="4"/>
      <c r="J281" s="4"/>
      <c r="K281" s="4"/>
      <c r="L281" s="4"/>
      <c r="M281" s="4"/>
      <c r="N281" s="4"/>
      <c r="O281" s="4"/>
      <c r="P281" s="4"/>
      <c r="Q281" s="4"/>
      <c r="R281" s="9"/>
      <c r="S281" s="9"/>
      <c r="T281" s="9"/>
      <c r="U281" s="9"/>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row>
    <row r="282" spans="5:51" ht="15" customHeight="1" x14ac:dyDescent="0.2">
      <c r="E282" s="4"/>
      <c r="F282" s="4"/>
      <c r="G282" s="4"/>
      <c r="H282" s="4"/>
      <c r="I282" s="4"/>
      <c r="J282" s="4"/>
      <c r="K282" s="4"/>
      <c r="L282" s="4"/>
      <c r="M282" s="4"/>
      <c r="N282" s="4"/>
      <c r="O282" s="4"/>
      <c r="P282" s="4"/>
      <c r="Q282" s="4"/>
      <c r="R282" s="9"/>
      <c r="S282" s="9"/>
      <c r="T282" s="9"/>
      <c r="U282" s="9"/>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row>
    <row r="283" spans="5:51" ht="15" customHeight="1" x14ac:dyDescent="0.2">
      <c r="E283" s="4"/>
      <c r="F283" s="4"/>
      <c r="G283" s="4"/>
      <c r="H283" s="4"/>
      <c r="I283" s="4"/>
      <c r="J283" s="4"/>
      <c r="K283" s="4"/>
      <c r="L283" s="4"/>
      <c r="M283" s="4"/>
      <c r="N283" s="4"/>
      <c r="O283" s="4"/>
      <c r="P283" s="4"/>
      <c r="Q283" s="4"/>
      <c r="R283" s="9"/>
      <c r="S283" s="9"/>
      <c r="T283" s="9"/>
      <c r="U283" s="9"/>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row>
    <row r="284" spans="5:51" ht="15" customHeight="1" x14ac:dyDescent="0.2">
      <c r="E284" s="4"/>
      <c r="F284" s="4"/>
      <c r="G284" s="4"/>
      <c r="H284" s="4"/>
      <c r="I284" s="4"/>
      <c r="J284" s="4"/>
      <c r="K284" s="4"/>
      <c r="L284" s="4"/>
      <c r="M284" s="4"/>
      <c r="N284" s="4"/>
      <c r="O284" s="4"/>
      <c r="P284" s="4"/>
      <c r="Q284" s="4"/>
      <c r="R284" s="9"/>
      <c r="S284" s="9"/>
      <c r="T284" s="9"/>
      <c r="U284" s="9"/>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row>
    <row r="285" spans="5:51" ht="15" customHeight="1" x14ac:dyDescent="0.2">
      <c r="E285" s="4"/>
      <c r="F285" s="4"/>
      <c r="G285" s="4"/>
      <c r="H285" s="4"/>
      <c r="I285" s="4"/>
      <c r="J285" s="4"/>
      <c r="K285" s="4"/>
      <c r="L285" s="4"/>
      <c r="M285" s="4"/>
      <c r="N285" s="4"/>
      <c r="O285" s="4"/>
      <c r="P285" s="4"/>
      <c r="Q285" s="4"/>
      <c r="R285" s="9"/>
      <c r="S285" s="9"/>
      <c r="T285" s="9"/>
      <c r="U285" s="9"/>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row>
    <row r="286" spans="5:51" ht="15" customHeight="1" x14ac:dyDescent="0.2">
      <c r="E286" s="4"/>
      <c r="F286" s="4"/>
      <c r="G286" s="4"/>
      <c r="H286" s="4"/>
      <c r="I286" s="4"/>
      <c r="J286" s="4"/>
      <c r="K286" s="4"/>
      <c r="L286" s="4"/>
      <c r="M286" s="4"/>
      <c r="N286" s="4"/>
      <c r="O286" s="4"/>
      <c r="P286" s="4"/>
      <c r="Q286" s="4"/>
      <c r="R286" s="9"/>
      <c r="S286" s="9"/>
      <c r="T286" s="9"/>
      <c r="U286" s="9"/>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row>
    <row r="287" spans="5:51" ht="15" customHeight="1" x14ac:dyDescent="0.2">
      <c r="E287" s="4"/>
      <c r="F287" s="4"/>
      <c r="G287" s="4"/>
      <c r="H287" s="4"/>
      <c r="I287" s="4"/>
      <c r="J287" s="4"/>
      <c r="K287" s="4"/>
      <c r="L287" s="4"/>
      <c r="M287" s="4"/>
      <c r="N287" s="4"/>
      <c r="O287" s="4"/>
      <c r="P287" s="4"/>
      <c r="Q287" s="4"/>
      <c r="R287" s="9"/>
      <c r="S287" s="9"/>
      <c r="T287" s="9"/>
      <c r="U287" s="9"/>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row>
    <row r="288" spans="5:51" ht="15" customHeight="1" x14ac:dyDescent="0.2">
      <c r="E288" s="4"/>
      <c r="F288" s="4"/>
      <c r="G288" s="4"/>
      <c r="H288" s="4"/>
      <c r="I288" s="4"/>
      <c r="J288" s="4"/>
      <c r="K288" s="4"/>
      <c r="L288" s="4"/>
      <c r="M288" s="4"/>
      <c r="N288" s="4"/>
      <c r="O288" s="4"/>
      <c r="P288" s="4"/>
      <c r="Q288" s="4"/>
      <c r="R288" s="9"/>
      <c r="S288" s="9"/>
      <c r="T288" s="9"/>
      <c r="U288" s="9"/>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row>
    <row r="289" spans="5:51" ht="15" customHeight="1" x14ac:dyDescent="0.2">
      <c r="E289" s="4"/>
      <c r="F289" s="4"/>
      <c r="G289" s="4"/>
      <c r="H289" s="4"/>
      <c r="I289" s="4"/>
      <c r="J289" s="4"/>
      <c r="K289" s="4"/>
      <c r="L289" s="4"/>
      <c r="M289" s="4"/>
      <c r="N289" s="4"/>
      <c r="O289" s="4"/>
      <c r="P289" s="4"/>
      <c r="Q289" s="4"/>
      <c r="R289" s="9"/>
      <c r="S289" s="9"/>
      <c r="T289" s="9"/>
      <c r="U289" s="9"/>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row>
    <row r="290" spans="5:51" ht="15" customHeight="1" x14ac:dyDescent="0.2">
      <c r="E290" s="4"/>
      <c r="F290" s="4"/>
      <c r="G290" s="4"/>
      <c r="H290" s="4"/>
      <c r="I290" s="4"/>
      <c r="J290" s="4"/>
      <c r="K290" s="4"/>
      <c r="L290" s="4"/>
      <c r="M290" s="4"/>
      <c r="N290" s="4"/>
      <c r="O290" s="4"/>
      <c r="P290" s="4"/>
      <c r="Q290" s="4"/>
      <c r="R290" s="9"/>
      <c r="S290" s="9"/>
      <c r="T290" s="9"/>
      <c r="U290" s="9"/>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row>
    <row r="291" spans="5:51" ht="15" customHeight="1" x14ac:dyDescent="0.2">
      <c r="E291" s="4"/>
      <c r="F291" s="4"/>
      <c r="G291" s="4"/>
      <c r="H291" s="4"/>
      <c r="I291" s="4"/>
      <c r="J291" s="4"/>
      <c r="K291" s="4"/>
      <c r="L291" s="4"/>
      <c r="M291" s="4"/>
      <c r="N291" s="4"/>
      <c r="O291" s="4"/>
      <c r="P291" s="4"/>
      <c r="Q291" s="4"/>
      <c r="R291" s="9"/>
      <c r="S291" s="9"/>
      <c r="T291" s="9"/>
      <c r="U291" s="9"/>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row>
    <row r="292" spans="5:51" ht="15" customHeight="1" x14ac:dyDescent="0.2">
      <c r="E292" s="4"/>
      <c r="F292" s="4"/>
      <c r="G292" s="4"/>
      <c r="H292" s="4"/>
      <c r="I292" s="4"/>
      <c r="J292" s="4"/>
      <c r="K292" s="4"/>
      <c r="L292" s="4"/>
      <c r="M292" s="4"/>
      <c r="N292" s="4"/>
      <c r="O292" s="4"/>
      <c r="P292" s="4"/>
      <c r="Q292" s="4"/>
      <c r="R292" s="9"/>
      <c r="S292" s="9"/>
      <c r="T292" s="9"/>
      <c r="U292" s="9"/>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row>
    <row r="293" spans="5:51" ht="15" customHeight="1" x14ac:dyDescent="0.2">
      <c r="E293" s="4"/>
      <c r="F293" s="4"/>
      <c r="G293" s="4"/>
      <c r="H293" s="4"/>
      <c r="I293" s="4"/>
      <c r="J293" s="4"/>
      <c r="K293" s="4"/>
      <c r="L293" s="4"/>
      <c r="M293" s="4"/>
      <c r="N293" s="4"/>
      <c r="O293" s="4"/>
      <c r="P293" s="4"/>
      <c r="Q293" s="4"/>
      <c r="R293" s="9"/>
      <c r="S293" s="9"/>
      <c r="T293" s="9"/>
      <c r="U293" s="9"/>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row>
    <row r="294" spans="5:51" ht="15" customHeight="1" x14ac:dyDescent="0.2">
      <c r="E294" s="4"/>
      <c r="F294" s="4"/>
      <c r="G294" s="4"/>
      <c r="H294" s="4"/>
      <c r="I294" s="4"/>
      <c r="J294" s="4"/>
      <c r="K294" s="4"/>
      <c r="L294" s="4"/>
      <c r="M294" s="4"/>
      <c r="N294" s="4"/>
      <c r="O294" s="4"/>
      <c r="P294" s="4"/>
      <c r="Q294" s="4"/>
      <c r="R294" s="9"/>
      <c r="S294" s="9"/>
      <c r="T294" s="9"/>
      <c r="U294" s="9"/>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row>
    <row r="295" spans="5:51" ht="15" customHeight="1" x14ac:dyDescent="0.2">
      <c r="E295" s="4"/>
      <c r="F295" s="4"/>
      <c r="G295" s="4"/>
      <c r="H295" s="4"/>
      <c r="I295" s="4"/>
      <c r="J295" s="4"/>
      <c r="K295" s="4"/>
      <c r="L295" s="4"/>
      <c r="M295" s="4"/>
      <c r="N295" s="4"/>
      <c r="O295" s="4"/>
      <c r="P295" s="4"/>
      <c r="Q295" s="4"/>
      <c r="R295" s="9"/>
      <c r="S295" s="9"/>
      <c r="T295" s="9"/>
      <c r="U295" s="9"/>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row>
    <row r="296" spans="5:51" ht="15" customHeight="1" x14ac:dyDescent="0.2">
      <c r="E296" s="4"/>
      <c r="F296" s="4"/>
      <c r="G296" s="4"/>
      <c r="H296" s="4"/>
      <c r="I296" s="4"/>
      <c r="J296" s="4"/>
      <c r="K296" s="4"/>
      <c r="L296" s="4"/>
      <c r="M296" s="4"/>
      <c r="N296" s="4"/>
      <c r="O296" s="4"/>
      <c r="P296" s="4"/>
      <c r="Q296" s="4"/>
      <c r="R296" s="9"/>
      <c r="S296" s="9"/>
      <c r="T296" s="9"/>
      <c r="U296" s="9"/>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row>
    <row r="297" spans="5:51" ht="15" customHeight="1" x14ac:dyDescent="0.2">
      <c r="E297" s="4"/>
      <c r="F297" s="4"/>
      <c r="G297" s="4"/>
      <c r="H297" s="4"/>
      <c r="I297" s="4"/>
      <c r="J297" s="4"/>
      <c r="K297" s="4"/>
      <c r="L297" s="4"/>
      <c r="M297" s="4"/>
      <c r="N297" s="4"/>
      <c r="O297" s="4"/>
      <c r="P297" s="4"/>
      <c r="Q297" s="4"/>
      <c r="R297" s="9"/>
      <c r="S297" s="9"/>
      <c r="T297" s="9"/>
      <c r="U297" s="9"/>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row>
    <row r="298" spans="5:51" ht="15" customHeight="1" x14ac:dyDescent="0.2">
      <c r="E298" s="4"/>
      <c r="F298" s="4"/>
      <c r="G298" s="4"/>
      <c r="H298" s="4"/>
      <c r="I298" s="4"/>
      <c r="J298" s="4"/>
      <c r="K298" s="4"/>
      <c r="L298" s="4"/>
      <c r="M298" s="4"/>
      <c r="N298" s="4"/>
      <c r="O298" s="4"/>
      <c r="P298" s="4"/>
      <c r="Q298" s="4"/>
      <c r="R298" s="9"/>
      <c r="S298" s="9"/>
      <c r="T298" s="9"/>
      <c r="U298" s="9"/>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row>
    <row r="299" spans="5:51" ht="15" customHeight="1" x14ac:dyDescent="0.2">
      <c r="E299" s="4"/>
      <c r="F299" s="4"/>
      <c r="G299" s="4"/>
      <c r="H299" s="4"/>
      <c r="I299" s="4"/>
      <c r="J299" s="4"/>
      <c r="K299" s="4"/>
      <c r="L299" s="4"/>
      <c r="M299" s="4"/>
      <c r="N299" s="4"/>
      <c r="O299" s="4"/>
      <c r="P299" s="4"/>
      <c r="Q299" s="4"/>
      <c r="R299" s="9"/>
      <c r="S299" s="9"/>
      <c r="T299" s="9"/>
      <c r="U299" s="9"/>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row>
    <row r="300" spans="5:51" ht="15" customHeight="1" x14ac:dyDescent="0.2">
      <c r="E300" s="4"/>
      <c r="F300" s="4"/>
      <c r="G300" s="4"/>
      <c r="H300" s="4"/>
      <c r="I300" s="4"/>
      <c r="J300" s="4"/>
      <c r="K300" s="4"/>
      <c r="L300" s="4"/>
      <c r="M300" s="4"/>
      <c r="N300" s="4"/>
      <c r="O300" s="4"/>
      <c r="P300" s="4"/>
      <c r="Q300" s="4"/>
      <c r="R300" s="9"/>
      <c r="S300" s="9"/>
      <c r="T300" s="9"/>
      <c r="U300" s="9"/>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row>
    <row r="301" spans="5:51" ht="15" customHeight="1" x14ac:dyDescent="0.2">
      <c r="E301" s="4"/>
      <c r="F301" s="4"/>
      <c r="G301" s="4"/>
      <c r="H301" s="4"/>
      <c r="I301" s="4"/>
      <c r="J301" s="4"/>
      <c r="K301" s="4"/>
      <c r="L301" s="4"/>
      <c r="M301" s="4"/>
      <c r="N301" s="4"/>
      <c r="O301" s="4"/>
      <c r="P301" s="4"/>
      <c r="Q301" s="4"/>
      <c r="R301" s="9"/>
      <c r="S301" s="9"/>
      <c r="T301" s="9"/>
      <c r="U301" s="9"/>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row>
    <row r="302" spans="5:51" ht="15" customHeight="1" x14ac:dyDescent="0.2">
      <c r="E302" s="4"/>
      <c r="F302" s="4"/>
      <c r="G302" s="4"/>
      <c r="H302" s="4"/>
      <c r="I302" s="4"/>
      <c r="J302" s="4"/>
      <c r="K302" s="4"/>
      <c r="L302" s="4"/>
      <c r="M302" s="4"/>
      <c r="N302" s="4"/>
      <c r="O302" s="4"/>
      <c r="P302" s="4"/>
      <c r="Q302" s="4"/>
      <c r="R302" s="9"/>
      <c r="S302" s="9"/>
      <c r="T302" s="9"/>
      <c r="U302" s="9"/>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row>
    <row r="303" spans="5:51" ht="15" customHeight="1" x14ac:dyDescent="0.2">
      <c r="E303" s="4"/>
      <c r="F303" s="4"/>
      <c r="G303" s="4"/>
      <c r="H303" s="4"/>
      <c r="I303" s="4"/>
      <c r="J303" s="4"/>
      <c r="K303" s="4"/>
      <c r="L303" s="4"/>
      <c r="M303" s="4"/>
      <c r="N303" s="4"/>
      <c r="O303" s="4"/>
      <c r="P303" s="4"/>
      <c r="Q303" s="4"/>
      <c r="R303" s="9"/>
      <c r="S303" s="9"/>
      <c r="T303" s="9"/>
      <c r="U303" s="9"/>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row>
    <row r="304" spans="5:51" ht="15" customHeight="1" x14ac:dyDescent="0.2">
      <c r="E304" s="4"/>
      <c r="F304" s="4"/>
      <c r="G304" s="4"/>
      <c r="H304" s="4"/>
      <c r="I304" s="4"/>
      <c r="J304" s="4"/>
      <c r="K304" s="4"/>
      <c r="L304" s="4"/>
      <c r="M304" s="4"/>
      <c r="N304" s="4"/>
      <c r="O304" s="4"/>
      <c r="P304" s="4"/>
      <c r="Q304" s="4"/>
      <c r="R304" s="9"/>
      <c r="S304" s="9"/>
      <c r="T304" s="9"/>
      <c r="U304" s="9"/>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row>
    <row r="305" spans="5:51" ht="15" customHeight="1" x14ac:dyDescent="0.2">
      <c r="E305" s="4"/>
      <c r="F305" s="4"/>
      <c r="G305" s="4"/>
      <c r="H305" s="4"/>
      <c r="I305" s="4"/>
      <c r="J305" s="4"/>
      <c r="K305" s="4"/>
      <c r="L305" s="4"/>
      <c r="M305" s="4"/>
      <c r="N305" s="4"/>
      <c r="O305" s="4"/>
      <c r="P305" s="4"/>
      <c r="Q305" s="4"/>
      <c r="R305" s="9"/>
      <c r="S305" s="9"/>
      <c r="T305" s="9"/>
      <c r="U305" s="9"/>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row>
    <row r="306" spans="5:51" ht="15" customHeight="1" x14ac:dyDescent="0.2">
      <c r="E306" s="4"/>
      <c r="F306" s="4"/>
      <c r="G306" s="4"/>
      <c r="H306" s="4"/>
      <c r="I306" s="4"/>
      <c r="J306" s="4"/>
      <c r="K306" s="4"/>
      <c r="L306" s="4"/>
      <c r="M306" s="4"/>
      <c r="N306" s="4"/>
      <c r="O306" s="4"/>
      <c r="P306" s="4"/>
      <c r="Q306" s="4"/>
      <c r="R306" s="9"/>
      <c r="S306" s="9"/>
      <c r="T306" s="9"/>
      <c r="U306" s="9"/>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row>
    <row r="307" spans="5:51" ht="15" customHeight="1" x14ac:dyDescent="0.2">
      <c r="E307" s="4"/>
      <c r="F307" s="4"/>
      <c r="G307" s="4"/>
      <c r="H307" s="4"/>
      <c r="I307" s="4"/>
      <c r="J307" s="4"/>
      <c r="K307" s="4"/>
      <c r="L307" s="4"/>
      <c r="M307" s="4"/>
      <c r="N307" s="4"/>
      <c r="O307" s="4"/>
      <c r="P307" s="4"/>
      <c r="Q307" s="4"/>
      <c r="R307" s="9"/>
      <c r="S307" s="9"/>
      <c r="T307" s="9"/>
      <c r="U307" s="9"/>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row>
    <row r="308" spans="5:51" ht="15" customHeight="1" x14ac:dyDescent="0.2">
      <c r="E308" s="4"/>
      <c r="F308" s="4"/>
      <c r="G308" s="4"/>
      <c r="H308" s="4"/>
      <c r="I308" s="4"/>
      <c r="J308" s="4"/>
      <c r="K308" s="4"/>
      <c r="L308" s="4"/>
      <c r="M308" s="4"/>
      <c r="N308" s="4"/>
      <c r="O308" s="4"/>
      <c r="P308" s="4"/>
      <c r="Q308" s="4"/>
      <c r="R308" s="9"/>
      <c r="S308" s="9"/>
      <c r="T308" s="9"/>
      <c r="U308" s="9"/>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row>
    <row r="309" spans="5:51" ht="15" customHeight="1" x14ac:dyDescent="0.2">
      <c r="E309" s="4"/>
      <c r="F309" s="4"/>
      <c r="G309" s="4"/>
      <c r="H309" s="4"/>
      <c r="I309" s="4"/>
      <c r="J309" s="4"/>
      <c r="K309" s="4"/>
      <c r="L309" s="4"/>
      <c r="M309" s="4"/>
      <c r="N309" s="4"/>
      <c r="O309" s="4"/>
      <c r="P309" s="4"/>
      <c r="Q309" s="4"/>
      <c r="R309" s="9"/>
      <c r="S309" s="9"/>
      <c r="T309" s="9"/>
      <c r="U309" s="9"/>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row>
    <row r="310" spans="5:51" ht="15" customHeight="1" x14ac:dyDescent="0.2">
      <c r="E310" s="4"/>
      <c r="F310" s="4"/>
      <c r="G310" s="4"/>
      <c r="H310" s="4"/>
      <c r="I310" s="4"/>
      <c r="J310" s="4"/>
      <c r="K310" s="4"/>
      <c r="L310" s="4"/>
      <c r="M310" s="4"/>
      <c r="N310" s="4"/>
      <c r="O310" s="4"/>
      <c r="P310" s="4"/>
      <c r="Q310" s="4"/>
      <c r="R310" s="9"/>
      <c r="S310" s="9"/>
      <c r="T310" s="9"/>
      <c r="U310" s="9"/>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row>
    <row r="311" spans="5:51" ht="15" customHeight="1" x14ac:dyDescent="0.2">
      <c r="E311" s="4"/>
      <c r="F311" s="4"/>
      <c r="G311" s="4"/>
      <c r="H311" s="4"/>
      <c r="I311" s="4"/>
      <c r="J311" s="4"/>
      <c r="K311" s="4"/>
      <c r="L311" s="4"/>
      <c r="M311" s="4"/>
      <c r="N311" s="4"/>
      <c r="O311" s="4"/>
      <c r="P311" s="4"/>
      <c r="Q311" s="4"/>
      <c r="R311" s="9"/>
      <c r="S311" s="9"/>
      <c r="T311" s="9"/>
      <c r="U311" s="9"/>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row>
    <row r="312" spans="5:51" ht="15" customHeight="1" x14ac:dyDescent="0.2">
      <c r="E312" s="4"/>
      <c r="F312" s="4"/>
      <c r="G312" s="4"/>
      <c r="H312" s="4"/>
      <c r="I312" s="4"/>
      <c r="J312" s="4"/>
      <c r="K312" s="4"/>
      <c r="L312" s="4"/>
      <c r="M312" s="4"/>
      <c r="N312" s="4"/>
      <c r="O312" s="4"/>
      <c r="P312" s="4"/>
      <c r="Q312" s="4"/>
      <c r="R312" s="9"/>
      <c r="S312" s="9"/>
      <c r="T312" s="9"/>
      <c r="U312" s="9"/>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row>
    <row r="313" spans="5:51" ht="15" customHeight="1" x14ac:dyDescent="0.2">
      <c r="E313" s="4"/>
      <c r="F313" s="4"/>
      <c r="G313" s="4"/>
      <c r="H313" s="4"/>
      <c r="I313" s="4"/>
      <c r="J313" s="4"/>
      <c r="K313" s="4"/>
      <c r="L313" s="4"/>
      <c r="M313" s="4"/>
      <c r="N313" s="4"/>
      <c r="O313" s="4"/>
      <c r="P313" s="4"/>
      <c r="Q313" s="4"/>
      <c r="R313" s="9"/>
      <c r="S313" s="9"/>
      <c r="T313" s="9"/>
      <c r="U313" s="9"/>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row>
    <row r="314" spans="5:51" ht="15" customHeight="1" x14ac:dyDescent="0.2">
      <c r="E314" s="4"/>
      <c r="F314" s="4"/>
      <c r="G314" s="4"/>
      <c r="H314" s="4"/>
      <c r="I314" s="4"/>
      <c r="J314" s="4"/>
      <c r="K314" s="4"/>
      <c r="L314" s="4"/>
      <c r="M314" s="4"/>
      <c r="N314" s="4"/>
      <c r="O314" s="4"/>
      <c r="P314" s="4"/>
      <c r="Q314" s="4"/>
      <c r="R314" s="9"/>
      <c r="S314" s="9"/>
      <c r="T314" s="9"/>
      <c r="U314" s="9"/>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row>
    <row r="315" spans="5:51" ht="15" customHeight="1" x14ac:dyDescent="0.2">
      <c r="E315" s="4"/>
      <c r="F315" s="4"/>
      <c r="G315" s="4"/>
      <c r="H315" s="4"/>
      <c r="I315" s="4"/>
      <c r="J315" s="4"/>
      <c r="K315" s="4"/>
      <c r="L315" s="4"/>
      <c r="M315" s="4"/>
      <c r="N315" s="4"/>
      <c r="O315" s="4"/>
      <c r="P315" s="4"/>
      <c r="Q315" s="4"/>
      <c r="R315" s="9"/>
      <c r="S315" s="9"/>
      <c r="T315" s="9"/>
      <c r="U315" s="9"/>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row>
    <row r="316" spans="5:51" ht="15" customHeight="1" x14ac:dyDescent="0.2">
      <c r="E316" s="4"/>
      <c r="F316" s="4"/>
      <c r="G316" s="4"/>
      <c r="H316" s="4"/>
      <c r="I316" s="4"/>
      <c r="J316" s="4"/>
      <c r="K316" s="4"/>
      <c r="L316" s="4"/>
      <c r="M316" s="4"/>
      <c r="N316" s="4"/>
      <c r="O316" s="4"/>
      <c r="P316" s="4"/>
      <c r="Q316" s="4"/>
      <c r="R316" s="9"/>
      <c r="S316" s="9"/>
      <c r="T316" s="9"/>
      <c r="U316" s="9"/>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row>
    <row r="317" spans="5:51" ht="15" customHeight="1" x14ac:dyDescent="0.2">
      <c r="E317" s="4"/>
      <c r="F317" s="4"/>
      <c r="G317" s="4"/>
      <c r="H317" s="4"/>
      <c r="I317" s="4"/>
      <c r="J317" s="4"/>
      <c r="K317" s="4"/>
      <c r="L317" s="4"/>
      <c r="M317" s="4"/>
      <c r="N317" s="4"/>
      <c r="O317" s="4"/>
      <c r="P317" s="4"/>
      <c r="Q317" s="4"/>
      <c r="R317" s="9"/>
      <c r="S317" s="9"/>
      <c r="T317" s="9"/>
      <c r="U317" s="9"/>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row>
    <row r="318" spans="5:51" ht="15" customHeight="1" x14ac:dyDescent="0.2">
      <c r="E318" s="4"/>
      <c r="F318" s="4"/>
      <c r="G318" s="4"/>
      <c r="H318" s="4"/>
      <c r="I318" s="4"/>
      <c r="J318" s="4"/>
      <c r="K318" s="4"/>
      <c r="L318" s="4"/>
      <c r="M318" s="4"/>
      <c r="N318" s="4"/>
      <c r="O318" s="4"/>
      <c r="P318" s="4"/>
      <c r="Q318" s="4"/>
      <c r="R318" s="9"/>
      <c r="S318" s="9"/>
      <c r="T318" s="9"/>
      <c r="U318" s="9"/>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row>
    <row r="319" spans="5:51" ht="15" customHeight="1" x14ac:dyDescent="0.2">
      <c r="E319" s="4"/>
      <c r="F319" s="4"/>
      <c r="G319" s="4"/>
      <c r="H319" s="4"/>
      <c r="I319" s="4"/>
      <c r="J319" s="4"/>
      <c r="K319" s="4"/>
      <c r="L319" s="4"/>
      <c r="M319" s="4"/>
      <c r="N319" s="4"/>
      <c r="O319" s="4"/>
      <c r="P319" s="4"/>
      <c r="Q319" s="4"/>
      <c r="R319" s="9"/>
      <c r="S319" s="9"/>
      <c r="T319" s="9"/>
      <c r="U319" s="9"/>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row>
    <row r="320" spans="5:51" ht="15" customHeight="1" x14ac:dyDescent="0.2">
      <c r="E320" s="4"/>
      <c r="F320" s="4"/>
      <c r="G320" s="4"/>
      <c r="H320" s="4"/>
      <c r="I320" s="4"/>
      <c r="J320" s="4"/>
      <c r="K320" s="4"/>
      <c r="L320" s="4"/>
      <c r="M320" s="4"/>
      <c r="N320" s="4"/>
      <c r="O320" s="4"/>
      <c r="P320" s="4"/>
      <c r="Q320" s="4"/>
      <c r="R320" s="9"/>
      <c r="S320" s="9"/>
      <c r="T320" s="9"/>
      <c r="U320" s="9"/>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row>
    <row r="321" spans="5:51" ht="15" customHeight="1" x14ac:dyDescent="0.2">
      <c r="E321" s="4"/>
      <c r="F321" s="4"/>
      <c r="G321" s="4"/>
      <c r="H321" s="4"/>
      <c r="I321" s="4"/>
      <c r="J321" s="4"/>
      <c r="K321" s="4"/>
      <c r="L321" s="4"/>
      <c r="M321" s="4"/>
      <c r="N321" s="4"/>
      <c r="O321" s="4"/>
      <c r="P321" s="4"/>
      <c r="Q321" s="4"/>
      <c r="R321" s="9"/>
      <c r="S321" s="9"/>
      <c r="T321" s="9"/>
      <c r="U321" s="9"/>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row>
    <row r="322" spans="5:51" ht="15" customHeight="1" x14ac:dyDescent="0.2">
      <c r="E322" s="4"/>
      <c r="F322" s="4"/>
      <c r="G322" s="4"/>
      <c r="H322" s="4"/>
      <c r="I322" s="4"/>
      <c r="J322" s="4"/>
      <c r="K322" s="4"/>
      <c r="L322" s="4"/>
      <c r="M322" s="4"/>
      <c r="N322" s="4"/>
      <c r="O322" s="4"/>
      <c r="P322" s="4"/>
      <c r="Q322" s="4"/>
      <c r="R322" s="9"/>
      <c r="S322" s="9"/>
      <c r="T322" s="9"/>
      <c r="U322" s="9"/>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row>
    <row r="323" spans="5:51" ht="15" customHeight="1" x14ac:dyDescent="0.2">
      <c r="E323" s="4"/>
      <c r="F323" s="4"/>
      <c r="G323" s="4"/>
      <c r="H323" s="4"/>
      <c r="I323" s="4"/>
      <c r="J323" s="4"/>
      <c r="K323" s="4"/>
      <c r="L323" s="4"/>
      <c r="M323" s="4"/>
      <c r="N323" s="4"/>
      <c r="O323" s="4"/>
      <c r="P323" s="4"/>
      <c r="Q323" s="4"/>
      <c r="R323" s="9"/>
      <c r="S323" s="9"/>
      <c r="T323" s="9"/>
      <c r="U323" s="9"/>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row>
    <row r="324" spans="5:51" ht="15" customHeight="1" x14ac:dyDescent="0.2">
      <c r="E324" s="4"/>
      <c r="F324" s="4"/>
      <c r="G324" s="4"/>
      <c r="H324" s="4"/>
      <c r="I324" s="4"/>
      <c r="J324" s="4"/>
      <c r="K324" s="4"/>
      <c r="L324" s="4"/>
      <c r="M324" s="4"/>
      <c r="N324" s="4"/>
      <c r="O324" s="4"/>
      <c r="P324" s="4"/>
      <c r="Q324" s="4"/>
      <c r="R324" s="9"/>
      <c r="S324" s="9"/>
      <c r="T324" s="9"/>
      <c r="U324" s="9"/>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row>
    <row r="325" spans="5:51" ht="15" customHeight="1" x14ac:dyDescent="0.2">
      <c r="E325" s="4"/>
      <c r="F325" s="4"/>
      <c r="G325" s="4"/>
      <c r="H325" s="4"/>
      <c r="I325" s="4"/>
      <c r="J325" s="4"/>
      <c r="K325" s="4"/>
      <c r="L325" s="4"/>
      <c r="M325" s="4"/>
      <c r="N325" s="4"/>
      <c r="O325" s="4"/>
      <c r="P325" s="4"/>
      <c r="Q325" s="4"/>
      <c r="R325" s="9"/>
      <c r="S325" s="9"/>
      <c r="T325" s="9"/>
      <c r="U325" s="9"/>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row>
    <row r="326" spans="5:51" ht="15" customHeight="1" x14ac:dyDescent="0.2">
      <c r="E326" s="4"/>
      <c r="F326" s="4"/>
      <c r="G326" s="4"/>
      <c r="H326" s="4"/>
      <c r="I326" s="4"/>
      <c r="J326" s="4"/>
      <c r="K326" s="4"/>
      <c r="L326" s="4"/>
      <c r="M326" s="4"/>
      <c r="N326" s="4"/>
      <c r="O326" s="4"/>
      <c r="P326" s="4"/>
      <c r="Q326" s="4"/>
      <c r="R326" s="9"/>
      <c r="S326" s="9"/>
      <c r="T326" s="9"/>
      <c r="U326" s="9"/>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row>
    <row r="327" spans="5:51" ht="15" customHeight="1" x14ac:dyDescent="0.2">
      <c r="E327" s="4"/>
      <c r="F327" s="4"/>
      <c r="G327" s="4"/>
      <c r="H327" s="4"/>
      <c r="I327" s="4"/>
      <c r="J327" s="4"/>
      <c r="K327" s="4"/>
      <c r="L327" s="4"/>
      <c r="M327" s="4"/>
      <c r="N327" s="4"/>
      <c r="O327" s="4"/>
      <c r="P327" s="4"/>
      <c r="Q327" s="4"/>
      <c r="R327" s="9"/>
      <c r="S327" s="9"/>
      <c r="T327" s="9"/>
      <c r="U327" s="9"/>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row>
    <row r="328" spans="5:51" ht="15" customHeight="1" x14ac:dyDescent="0.2">
      <c r="E328" s="4"/>
      <c r="F328" s="4"/>
      <c r="G328" s="4"/>
      <c r="H328" s="4"/>
      <c r="I328" s="4"/>
      <c r="J328" s="4"/>
      <c r="K328" s="4"/>
      <c r="L328" s="4"/>
      <c r="M328" s="4"/>
      <c r="N328" s="4"/>
      <c r="O328" s="4"/>
      <c r="P328" s="4"/>
      <c r="Q328" s="4"/>
      <c r="R328" s="9"/>
      <c r="S328" s="9"/>
      <c r="T328" s="9"/>
      <c r="U328" s="9"/>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row>
    <row r="329" spans="5:51" ht="15" customHeight="1" x14ac:dyDescent="0.2">
      <c r="E329" s="4"/>
      <c r="F329" s="4"/>
      <c r="G329" s="4"/>
      <c r="H329" s="4"/>
      <c r="I329" s="4"/>
      <c r="J329" s="4"/>
      <c r="K329" s="4"/>
      <c r="L329" s="4"/>
      <c r="M329" s="4"/>
      <c r="N329" s="4"/>
      <c r="O329" s="4"/>
      <c r="P329" s="4"/>
      <c r="Q329" s="4"/>
      <c r="R329" s="9"/>
      <c r="S329" s="9"/>
      <c r="T329" s="9"/>
      <c r="U329" s="9"/>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row>
    <row r="330" spans="5:51" ht="15" customHeight="1" x14ac:dyDescent="0.2">
      <c r="E330" s="4"/>
      <c r="F330" s="4"/>
      <c r="G330" s="4"/>
      <c r="H330" s="4"/>
      <c r="I330" s="4"/>
      <c r="J330" s="4"/>
      <c r="K330" s="4"/>
      <c r="L330" s="4"/>
      <c r="M330" s="4"/>
      <c r="N330" s="4"/>
      <c r="O330" s="4"/>
      <c r="P330" s="4"/>
      <c r="Q330" s="4"/>
      <c r="R330" s="9"/>
      <c r="S330" s="9"/>
      <c r="T330" s="9"/>
      <c r="U330" s="9"/>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row>
    <row r="331" spans="5:51" ht="15" customHeight="1" x14ac:dyDescent="0.2">
      <c r="E331" s="4"/>
      <c r="F331" s="4"/>
      <c r="G331" s="4"/>
      <c r="H331" s="4"/>
      <c r="I331" s="4"/>
      <c r="J331" s="4"/>
      <c r="K331" s="4"/>
      <c r="L331" s="4"/>
      <c r="M331" s="4"/>
      <c r="N331" s="4"/>
      <c r="O331" s="4"/>
      <c r="P331" s="4"/>
      <c r="Q331" s="4"/>
      <c r="R331" s="9"/>
      <c r="S331" s="9"/>
      <c r="T331" s="9"/>
      <c r="U331" s="9"/>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row>
    <row r="332" spans="5:51" ht="15" customHeight="1" x14ac:dyDescent="0.2">
      <c r="E332" s="4"/>
      <c r="F332" s="4"/>
      <c r="G332" s="4"/>
      <c r="H332" s="4"/>
      <c r="I332" s="4"/>
      <c r="J332" s="4"/>
      <c r="K332" s="4"/>
      <c r="L332" s="4"/>
      <c r="M332" s="4"/>
      <c r="N332" s="4"/>
      <c r="O332" s="4"/>
      <c r="P332" s="4"/>
      <c r="Q332" s="4"/>
      <c r="R332" s="9"/>
      <c r="S332" s="9"/>
      <c r="T332" s="9"/>
      <c r="U332" s="9"/>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row>
    <row r="333" spans="5:51" ht="15" customHeight="1" x14ac:dyDescent="0.2">
      <c r="E333" s="4"/>
      <c r="F333" s="4"/>
      <c r="G333" s="4"/>
      <c r="H333" s="4"/>
      <c r="I333" s="4"/>
      <c r="J333" s="4"/>
      <c r="K333" s="4"/>
      <c r="L333" s="4"/>
      <c r="M333" s="4"/>
      <c r="N333" s="4"/>
      <c r="O333" s="4"/>
      <c r="P333" s="4"/>
      <c r="Q333" s="4"/>
      <c r="R333" s="9"/>
      <c r="S333" s="9"/>
      <c r="T333" s="9"/>
      <c r="U333" s="9"/>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row>
    <row r="334" spans="5:51" ht="15" customHeight="1" x14ac:dyDescent="0.2">
      <c r="E334" s="4"/>
      <c r="F334" s="4"/>
      <c r="G334" s="4"/>
      <c r="H334" s="4"/>
      <c r="I334" s="4"/>
      <c r="J334" s="4"/>
      <c r="K334" s="4"/>
      <c r="L334" s="4"/>
      <c r="M334" s="4"/>
      <c r="N334" s="4"/>
      <c r="O334" s="4"/>
      <c r="P334" s="4"/>
      <c r="Q334" s="4"/>
      <c r="R334" s="9"/>
      <c r="S334" s="9"/>
      <c r="T334" s="9"/>
      <c r="U334" s="9"/>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row>
    <row r="335" spans="5:51" ht="15" customHeight="1" x14ac:dyDescent="0.2">
      <c r="E335" s="4"/>
      <c r="F335" s="4"/>
      <c r="G335" s="4"/>
      <c r="H335" s="4"/>
      <c r="I335" s="4"/>
      <c r="J335" s="4"/>
      <c r="K335" s="4"/>
      <c r="L335" s="4"/>
      <c r="M335" s="4"/>
      <c r="N335" s="4"/>
      <c r="O335" s="4"/>
      <c r="P335" s="4"/>
      <c r="Q335" s="4"/>
      <c r="R335" s="9"/>
      <c r="S335" s="9"/>
      <c r="T335" s="9"/>
      <c r="U335" s="9"/>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row>
    <row r="336" spans="5:51" ht="15" customHeight="1" x14ac:dyDescent="0.2">
      <c r="E336" s="4"/>
      <c r="F336" s="4"/>
      <c r="G336" s="4"/>
      <c r="H336" s="4"/>
      <c r="I336" s="4"/>
      <c r="J336" s="4"/>
      <c r="K336" s="4"/>
      <c r="L336" s="4"/>
      <c r="M336" s="4"/>
      <c r="N336" s="4"/>
      <c r="O336" s="4"/>
      <c r="P336" s="4"/>
      <c r="Q336" s="4"/>
      <c r="R336" s="9"/>
      <c r="S336" s="9"/>
      <c r="T336" s="9"/>
      <c r="U336" s="9"/>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row>
    <row r="337" spans="5:51" ht="15" customHeight="1" x14ac:dyDescent="0.2">
      <c r="E337" s="4"/>
      <c r="F337" s="4"/>
      <c r="G337" s="4"/>
      <c r="H337" s="4"/>
      <c r="I337" s="4"/>
      <c r="J337" s="4"/>
      <c r="K337" s="4"/>
      <c r="L337" s="4"/>
      <c r="M337" s="4"/>
      <c r="N337" s="4"/>
      <c r="O337" s="4"/>
      <c r="P337" s="4"/>
      <c r="Q337" s="4"/>
      <c r="R337" s="9"/>
      <c r="S337" s="9"/>
      <c r="T337" s="9"/>
      <c r="U337" s="9"/>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row>
    <row r="338" spans="5:51" ht="15" customHeight="1" x14ac:dyDescent="0.2">
      <c r="E338" s="4"/>
      <c r="F338" s="4"/>
      <c r="G338" s="4"/>
      <c r="H338" s="4"/>
      <c r="I338" s="4"/>
      <c r="J338" s="4"/>
      <c r="K338" s="4"/>
      <c r="L338" s="4"/>
      <c r="M338" s="4"/>
      <c r="N338" s="4"/>
      <c r="O338" s="4"/>
      <c r="P338" s="4"/>
      <c r="Q338" s="4"/>
      <c r="R338" s="9"/>
      <c r="S338" s="9"/>
      <c r="T338" s="9"/>
      <c r="U338" s="9"/>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row>
    <row r="339" spans="5:51" ht="15" customHeight="1" x14ac:dyDescent="0.2">
      <c r="E339" s="4"/>
      <c r="F339" s="4"/>
      <c r="G339" s="4"/>
      <c r="H339" s="4"/>
      <c r="I339" s="4"/>
      <c r="J339" s="4"/>
      <c r="K339" s="4"/>
      <c r="L339" s="4"/>
      <c r="M339" s="4"/>
      <c r="N339" s="4"/>
      <c r="O339" s="4"/>
      <c r="P339" s="4"/>
      <c r="Q339" s="4"/>
      <c r="R339" s="9"/>
      <c r="S339" s="9"/>
      <c r="T339" s="9"/>
      <c r="U339" s="9"/>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row>
    <row r="340" spans="5:51" ht="15" customHeight="1" x14ac:dyDescent="0.2">
      <c r="E340" s="4"/>
      <c r="F340" s="4"/>
      <c r="G340" s="4"/>
      <c r="H340" s="4"/>
      <c r="I340" s="4"/>
      <c r="J340" s="4"/>
      <c r="K340" s="4"/>
      <c r="L340" s="4"/>
      <c r="M340" s="4"/>
      <c r="N340" s="4"/>
      <c r="O340" s="4"/>
      <c r="P340" s="4"/>
      <c r="Q340" s="4"/>
      <c r="R340" s="9"/>
      <c r="S340" s="9"/>
      <c r="T340" s="9"/>
      <c r="U340" s="9"/>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row>
    <row r="341" spans="5:51" ht="15" customHeight="1" x14ac:dyDescent="0.2">
      <c r="E341" s="4"/>
      <c r="F341" s="4"/>
      <c r="G341" s="4"/>
      <c r="H341" s="4"/>
      <c r="I341" s="4"/>
      <c r="J341" s="4"/>
      <c r="K341" s="4"/>
      <c r="L341" s="4"/>
      <c r="M341" s="4"/>
      <c r="N341" s="4"/>
      <c r="O341" s="4"/>
      <c r="P341" s="4"/>
      <c r="Q341" s="4"/>
      <c r="R341" s="9"/>
      <c r="S341" s="9"/>
      <c r="T341" s="9"/>
      <c r="U341" s="9"/>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row>
    <row r="342" spans="5:51" ht="15" customHeight="1" x14ac:dyDescent="0.2">
      <c r="E342" s="4"/>
      <c r="F342" s="4"/>
      <c r="G342" s="4"/>
      <c r="H342" s="4"/>
      <c r="I342" s="4"/>
      <c r="J342" s="4"/>
      <c r="K342" s="4"/>
      <c r="L342" s="4"/>
      <c r="M342" s="4"/>
      <c r="N342" s="4"/>
      <c r="O342" s="4"/>
      <c r="P342" s="4"/>
      <c r="Q342" s="4"/>
      <c r="R342" s="9"/>
      <c r="S342" s="9"/>
      <c r="T342" s="9"/>
      <c r="U342" s="9"/>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row>
    <row r="343" spans="5:51" ht="15" customHeight="1" x14ac:dyDescent="0.2">
      <c r="E343" s="4"/>
      <c r="F343" s="4"/>
      <c r="G343" s="4"/>
      <c r="H343" s="4"/>
      <c r="I343" s="4"/>
      <c r="J343" s="4"/>
      <c r="K343" s="4"/>
      <c r="L343" s="4"/>
      <c r="M343" s="4"/>
      <c r="N343" s="4"/>
      <c r="O343" s="4"/>
      <c r="P343" s="4"/>
      <c r="Q343" s="4"/>
      <c r="R343" s="9"/>
      <c r="S343" s="9"/>
      <c r="T343" s="9"/>
      <c r="U343" s="9"/>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row>
    <row r="344" spans="5:51" ht="15" customHeight="1" x14ac:dyDescent="0.2">
      <c r="E344" s="4"/>
      <c r="F344" s="4"/>
      <c r="G344" s="4"/>
      <c r="H344" s="4"/>
      <c r="I344" s="4"/>
      <c r="J344" s="4"/>
      <c r="K344" s="4"/>
      <c r="L344" s="4"/>
      <c r="M344" s="4"/>
      <c r="N344" s="4"/>
      <c r="O344" s="4"/>
      <c r="P344" s="4"/>
      <c r="Q344" s="4"/>
      <c r="R344" s="9"/>
      <c r="S344" s="9"/>
      <c r="T344" s="9"/>
      <c r="U344" s="9"/>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row>
    <row r="345" spans="5:51" ht="15" customHeight="1" x14ac:dyDescent="0.2">
      <c r="E345" s="4"/>
      <c r="F345" s="4"/>
      <c r="G345" s="4"/>
      <c r="H345" s="4"/>
      <c r="I345" s="4"/>
      <c r="J345" s="4"/>
      <c r="K345" s="4"/>
      <c r="L345" s="4"/>
      <c r="M345" s="4"/>
      <c r="N345" s="4"/>
      <c r="O345" s="4"/>
      <c r="P345" s="4"/>
      <c r="Q345" s="4"/>
      <c r="R345" s="9"/>
      <c r="S345" s="9"/>
      <c r="T345" s="9"/>
      <c r="U345" s="9"/>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row>
    <row r="346" spans="5:51" ht="15" customHeight="1" x14ac:dyDescent="0.2">
      <c r="E346" s="4"/>
      <c r="F346" s="4"/>
      <c r="G346" s="4"/>
      <c r="H346" s="4"/>
      <c r="I346" s="4"/>
      <c r="J346" s="4"/>
      <c r="K346" s="4"/>
      <c r="L346" s="4"/>
      <c r="M346" s="4"/>
      <c r="N346" s="4"/>
      <c r="O346" s="4"/>
      <c r="P346" s="4"/>
      <c r="Q346" s="4"/>
      <c r="R346" s="9"/>
      <c r="S346" s="9"/>
      <c r="T346" s="9"/>
      <c r="U346" s="9"/>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row>
    <row r="347" spans="5:51" ht="15" customHeight="1" x14ac:dyDescent="0.2">
      <c r="E347" s="4"/>
      <c r="F347" s="4"/>
      <c r="G347" s="4"/>
      <c r="H347" s="4"/>
      <c r="I347" s="4"/>
      <c r="J347" s="4"/>
      <c r="K347" s="4"/>
      <c r="L347" s="4"/>
      <c r="M347" s="4"/>
      <c r="N347" s="4"/>
      <c r="O347" s="4"/>
      <c r="P347" s="4"/>
      <c r="Q347" s="4"/>
      <c r="R347" s="9"/>
      <c r="S347" s="9"/>
      <c r="T347" s="9"/>
      <c r="U347" s="9"/>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row>
    <row r="348" spans="5:51" ht="15" customHeight="1" x14ac:dyDescent="0.2">
      <c r="E348" s="4"/>
      <c r="F348" s="4"/>
      <c r="G348" s="4"/>
      <c r="H348" s="4"/>
      <c r="I348" s="4"/>
      <c r="J348" s="4"/>
      <c r="K348" s="4"/>
      <c r="L348" s="4"/>
      <c r="M348" s="4"/>
      <c r="N348" s="4"/>
      <c r="O348" s="4"/>
      <c r="P348" s="4"/>
      <c r="Q348" s="4"/>
      <c r="R348" s="9"/>
      <c r="S348" s="9"/>
      <c r="T348" s="9"/>
      <c r="U348" s="9"/>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row>
    <row r="349" spans="5:51" ht="15" customHeight="1" x14ac:dyDescent="0.2">
      <c r="E349" s="4"/>
      <c r="F349" s="4"/>
      <c r="G349" s="4"/>
      <c r="H349" s="4"/>
      <c r="I349" s="4"/>
      <c r="J349" s="4"/>
      <c r="K349" s="4"/>
      <c r="L349" s="4"/>
      <c r="M349" s="4"/>
      <c r="N349" s="4"/>
      <c r="O349" s="4"/>
      <c r="P349" s="4"/>
      <c r="Q349" s="4"/>
      <c r="R349" s="9"/>
      <c r="S349" s="9"/>
      <c r="T349" s="9"/>
      <c r="U349" s="9"/>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row>
    <row r="350" spans="5:51" ht="15" customHeight="1" x14ac:dyDescent="0.2">
      <c r="E350" s="4"/>
      <c r="F350" s="4"/>
      <c r="G350" s="4"/>
      <c r="H350" s="4"/>
      <c r="I350" s="4"/>
      <c r="J350" s="4"/>
      <c r="K350" s="4"/>
      <c r="L350" s="4"/>
      <c r="M350" s="4"/>
      <c r="N350" s="4"/>
      <c r="O350" s="4"/>
      <c r="P350" s="4"/>
      <c r="Q350" s="4"/>
      <c r="R350" s="9"/>
      <c r="S350" s="9"/>
      <c r="T350" s="9"/>
      <c r="U350" s="9"/>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row>
    <row r="351" spans="5:51" ht="15" customHeight="1" x14ac:dyDescent="0.2">
      <c r="E351" s="4"/>
      <c r="F351" s="4"/>
      <c r="G351" s="4"/>
      <c r="H351" s="4"/>
      <c r="I351" s="4"/>
      <c r="J351" s="4"/>
      <c r="K351" s="4"/>
      <c r="L351" s="4"/>
      <c r="M351" s="4"/>
      <c r="N351" s="4"/>
      <c r="O351" s="4"/>
      <c r="P351" s="4"/>
      <c r="Q351" s="4"/>
      <c r="R351" s="9"/>
      <c r="S351" s="9"/>
      <c r="T351" s="9"/>
      <c r="U351" s="9"/>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row>
    <row r="352" spans="5:51" ht="15" customHeight="1" x14ac:dyDescent="0.2">
      <c r="E352" s="4"/>
      <c r="F352" s="4"/>
      <c r="G352" s="4"/>
      <c r="H352" s="4"/>
      <c r="I352" s="4"/>
      <c r="J352" s="4"/>
      <c r="K352" s="4"/>
      <c r="L352" s="4"/>
      <c r="M352" s="4"/>
      <c r="N352" s="4"/>
      <c r="O352" s="4"/>
      <c r="P352" s="4"/>
      <c r="Q352" s="4"/>
      <c r="R352" s="9"/>
      <c r="S352" s="9"/>
      <c r="T352" s="9"/>
      <c r="U352" s="9"/>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row>
    <row r="353" spans="5:51" ht="15" customHeight="1" x14ac:dyDescent="0.2">
      <c r="E353" s="4"/>
      <c r="F353" s="4"/>
      <c r="G353" s="4"/>
      <c r="H353" s="4"/>
      <c r="I353" s="4"/>
      <c r="J353" s="4"/>
      <c r="K353" s="4"/>
      <c r="L353" s="4"/>
      <c r="M353" s="4"/>
      <c r="N353" s="4"/>
      <c r="O353" s="4"/>
      <c r="P353" s="4"/>
      <c r="Q353" s="4"/>
      <c r="R353" s="9"/>
      <c r="S353" s="9"/>
      <c r="T353" s="9"/>
      <c r="U353" s="9"/>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row>
    <row r="354" spans="5:51" ht="15" customHeight="1" x14ac:dyDescent="0.2">
      <c r="E354" s="4"/>
      <c r="F354" s="4"/>
      <c r="G354" s="4"/>
      <c r="H354" s="4"/>
      <c r="I354" s="4"/>
      <c r="J354" s="4"/>
      <c r="K354" s="4"/>
      <c r="L354" s="4"/>
      <c r="M354" s="4"/>
      <c r="N354" s="4"/>
      <c r="O354" s="4"/>
      <c r="P354" s="4"/>
      <c r="Q354" s="4"/>
      <c r="R354" s="9"/>
      <c r="S354" s="9"/>
      <c r="T354" s="9"/>
      <c r="U354" s="9"/>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row>
    <row r="355" spans="5:51" ht="15" customHeight="1" x14ac:dyDescent="0.2">
      <c r="E355" s="4"/>
      <c r="F355" s="4"/>
      <c r="G355" s="4"/>
      <c r="H355" s="4"/>
      <c r="I355" s="4"/>
      <c r="J355" s="4"/>
      <c r="K355" s="4"/>
      <c r="L355" s="4"/>
      <c r="M355" s="4"/>
      <c r="N355" s="4"/>
      <c r="O355" s="4"/>
      <c r="P355" s="4"/>
      <c r="Q355" s="4"/>
      <c r="R355" s="9"/>
      <c r="S355" s="9"/>
      <c r="T355" s="9"/>
      <c r="U355" s="9"/>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row>
    <row r="356" spans="5:51" ht="15" customHeight="1" x14ac:dyDescent="0.2">
      <c r="E356" s="4"/>
      <c r="F356" s="4"/>
      <c r="G356" s="4"/>
      <c r="H356" s="4"/>
      <c r="I356" s="4"/>
      <c r="J356" s="4"/>
      <c r="K356" s="4"/>
      <c r="L356" s="4"/>
      <c r="M356" s="4"/>
      <c r="N356" s="4"/>
      <c r="O356" s="4"/>
      <c r="P356" s="4"/>
      <c r="Q356" s="4"/>
      <c r="R356" s="9"/>
      <c r="S356" s="9"/>
      <c r="T356" s="9"/>
      <c r="U356" s="9"/>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row>
    <row r="357" spans="5:51" ht="15" customHeight="1" x14ac:dyDescent="0.2">
      <c r="E357" s="4"/>
      <c r="F357" s="4"/>
      <c r="G357" s="4"/>
      <c r="H357" s="4"/>
      <c r="I357" s="4"/>
      <c r="J357" s="4"/>
      <c r="K357" s="4"/>
      <c r="L357" s="4"/>
      <c r="M357" s="4"/>
      <c r="N357" s="4"/>
      <c r="O357" s="4"/>
      <c r="P357" s="4"/>
      <c r="Q357" s="4"/>
      <c r="R357" s="9"/>
      <c r="S357" s="9"/>
      <c r="T357" s="9"/>
      <c r="U357" s="9"/>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row>
    <row r="358" spans="5:51" ht="15" customHeight="1" x14ac:dyDescent="0.2">
      <c r="E358" s="4"/>
      <c r="F358" s="4"/>
      <c r="G358" s="4"/>
      <c r="H358" s="4"/>
      <c r="I358" s="4"/>
      <c r="J358" s="4"/>
      <c r="K358" s="4"/>
      <c r="L358" s="4"/>
      <c r="M358" s="4"/>
      <c r="N358" s="4"/>
      <c r="O358" s="4"/>
      <c r="P358" s="4"/>
      <c r="Q358" s="4"/>
      <c r="R358" s="9"/>
      <c r="S358" s="9"/>
      <c r="T358" s="9"/>
      <c r="U358" s="9"/>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row>
    <row r="359" spans="5:51" ht="15" customHeight="1" x14ac:dyDescent="0.2">
      <c r="E359" s="4"/>
      <c r="F359" s="4"/>
      <c r="G359" s="4"/>
      <c r="H359" s="4"/>
      <c r="I359" s="4"/>
      <c r="J359" s="4"/>
      <c r="K359" s="4"/>
      <c r="L359" s="4"/>
      <c r="M359" s="4"/>
      <c r="N359" s="4"/>
      <c r="O359" s="4"/>
      <c r="P359" s="4"/>
      <c r="Q359" s="4"/>
      <c r="R359" s="9"/>
      <c r="S359" s="9"/>
      <c r="T359" s="9"/>
      <c r="U359" s="9"/>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row>
    <row r="360" spans="5:51" ht="15" customHeight="1" x14ac:dyDescent="0.2">
      <c r="E360" s="4"/>
      <c r="F360" s="4"/>
      <c r="G360" s="4"/>
      <c r="H360" s="4"/>
      <c r="I360" s="4"/>
      <c r="J360" s="4"/>
      <c r="K360" s="4"/>
      <c r="L360" s="4"/>
      <c r="M360" s="4"/>
      <c r="N360" s="4"/>
      <c r="O360" s="4"/>
      <c r="P360" s="4"/>
      <c r="Q360" s="4"/>
      <c r="R360" s="9"/>
      <c r="S360" s="9"/>
      <c r="T360" s="9"/>
      <c r="U360" s="9"/>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row>
    <row r="361" spans="5:51" ht="15" customHeight="1" x14ac:dyDescent="0.2">
      <c r="E361" s="4"/>
      <c r="F361" s="4"/>
      <c r="G361" s="4"/>
      <c r="H361" s="4"/>
      <c r="I361" s="4"/>
      <c r="J361" s="4"/>
      <c r="K361" s="4"/>
      <c r="L361" s="4"/>
      <c r="M361" s="4"/>
      <c r="N361" s="4"/>
      <c r="O361" s="4"/>
      <c r="P361" s="4"/>
      <c r="Q361" s="4"/>
      <c r="R361" s="9"/>
      <c r="S361" s="9"/>
      <c r="T361" s="9"/>
      <c r="U361" s="9"/>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row>
    <row r="362" spans="5:51" ht="15" customHeight="1" x14ac:dyDescent="0.2">
      <c r="E362" s="4"/>
      <c r="F362" s="4"/>
      <c r="G362" s="4"/>
      <c r="H362" s="4"/>
      <c r="I362" s="4"/>
      <c r="J362" s="4"/>
      <c r="K362" s="4"/>
      <c r="L362" s="4"/>
      <c r="M362" s="4"/>
      <c r="N362" s="4"/>
      <c r="O362" s="4"/>
      <c r="P362" s="4"/>
      <c r="Q362" s="4"/>
      <c r="R362" s="9"/>
      <c r="S362" s="9"/>
      <c r="T362" s="9"/>
      <c r="U362" s="9"/>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row>
    <row r="363" spans="5:51" ht="15" customHeight="1" x14ac:dyDescent="0.2">
      <c r="E363" s="4"/>
      <c r="F363" s="4"/>
      <c r="G363" s="4"/>
      <c r="H363" s="4"/>
      <c r="I363" s="4"/>
      <c r="J363" s="4"/>
      <c r="K363" s="4"/>
      <c r="L363" s="4"/>
      <c r="M363" s="4"/>
      <c r="N363" s="4"/>
      <c r="O363" s="4"/>
      <c r="P363" s="4"/>
      <c r="Q363" s="4"/>
      <c r="R363" s="9"/>
      <c r="S363" s="9"/>
      <c r="T363" s="9"/>
      <c r="U363" s="9"/>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row>
    <row r="364" spans="5:51" ht="15" customHeight="1" x14ac:dyDescent="0.2">
      <c r="E364" s="4"/>
      <c r="F364" s="4"/>
      <c r="G364" s="4"/>
      <c r="H364" s="4"/>
      <c r="I364" s="4"/>
      <c r="J364" s="4"/>
      <c r="K364" s="4"/>
      <c r="L364" s="4"/>
      <c r="M364" s="4"/>
      <c r="N364" s="4"/>
      <c r="O364" s="4"/>
      <c r="P364" s="4"/>
      <c r="Q364" s="4"/>
      <c r="R364" s="9"/>
      <c r="S364" s="9"/>
      <c r="T364" s="9"/>
      <c r="U364" s="9"/>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row>
    <row r="365" spans="5:51" ht="15" customHeight="1" x14ac:dyDescent="0.2">
      <c r="E365" s="4"/>
      <c r="F365" s="4"/>
      <c r="G365" s="4"/>
      <c r="H365" s="4"/>
      <c r="I365" s="4"/>
      <c r="J365" s="4"/>
      <c r="K365" s="4"/>
      <c r="L365" s="4"/>
      <c r="M365" s="4"/>
      <c r="N365" s="4"/>
      <c r="O365" s="4"/>
      <c r="P365" s="4"/>
      <c r="Q365" s="4"/>
      <c r="R365" s="9"/>
      <c r="S365" s="9"/>
      <c r="T365" s="9"/>
      <c r="U365" s="9"/>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row>
    <row r="366" spans="5:51" ht="15" customHeight="1" x14ac:dyDescent="0.2">
      <c r="E366" s="4"/>
      <c r="F366" s="4"/>
      <c r="G366" s="4"/>
      <c r="H366" s="4"/>
      <c r="I366" s="4"/>
      <c r="J366" s="4"/>
      <c r="K366" s="4"/>
      <c r="L366" s="4"/>
      <c r="M366" s="4"/>
      <c r="N366" s="4"/>
      <c r="O366" s="4"/>
      <c r="P366" s="4"/>
      <c r="Q366" s="4"/>
      <c r="R366" s="9"/>
      <c r="S366" s="9"/>
      <c r="T366" s="9"/>
      <c r="U366" s="9"/>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row>
    <row r="367" spans="5:51" ht="15" customHeight="1" x14ac:dyDescent="0.2">
      <c r="E367" s="4"/>
      <c r="F367" s="4"/>
      <c r="G367" s="4"/>
      <c r="H367" s="4"/>
      <c r="I367" s="4"/>
      <c r="J367" s="4"/>
      <c r="K367" s="4"/>
      <c r="L367" s="4"/>
      <c r="M367" s="4"/>
      <c r="N367" s="4"/>
      <c r="O367" s="4"/>
      <c r="P367" s="4"/>
      <c r="Q367" s="4"/>
      <c r="R367" s="9"/>
      <c r="S367" s="9"/>
      <c r="T367" s="9"/>
      <c r="U367" s="9"/>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row>
    <row r="368" spans="5:51" ht="15" customHeight="1" x14ac:dyDescent="0.2">
      <c r="E368" s="4"/>
      <c r="F368" s="4"/>
      <c r="G368" s="4"/>
      <c r="H368" s="4"/>
      <c r="I368" s="4"/>
      <c r="J368" s="4"/>
      <c r="K368" s="4"/>
      <c r="L368" s="4"/>
      <c r="M368" s="4"/>
      <c r="N368" s="4"/>
      <c r="O368" s="4"/>
      <c r="P368" s="4"/>
      <c r="Q368" s="4"/>
      <c r="R368" s="9"/>
      <c r="S368" s="9"/>
      <c r="T368" s="9"/>
      <c r="U368" s="9"/>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row>
    <row r="369" spans="5:51" ht="15" customHeight="1" x14ac:dyDescent="0.2">
      <c r="E369" s="4"/>
      <c r="F369" s="4"/>
      <c r="G369" s="4"/>
      <c r="H369" s="4"/>
      <c r="I369" s="4"/>
      <c r="J369" s="4"/>
      <c r="K369" s="4"/>
      <c r="L369" s="4"/>
      <c r="M369" s="4"/>
      <c r="N369" s="4"/>
      <c r="O369" s="4"/>
      <c r="P369" s="4"/>
      <c r="Q369" s="4"/>
      <c r="R369" s="9"/>
      <c r="S369" s="9"/>
      <c r="T369" s="9"/>
      <c r="U369" s="9"/>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row>
    <row r="370" spans="5:51" ht="15" customHeight="1" x14ac:dyDescent="0.2">
      <c r="E370" s="4"/>
      <c r="F370" s="4"/>
      <c r="G370" s="4"/>
      <c r="H370" s="4"/>
      <c r="I370" s="4"/>
      <c r="J370" s="4"/>
      <c r="K370" s="4"/>
      <c r="L370" s="4"/>
      <c r="M370" s="4"/>
      <c r="N370" s="4"/>
      <c r="O370" s="4"/>
      <c r="P370" s="4"/>
      <c r="Q370" s="4"/>
      <c r="R370" s="9"/>
      <c r="S370" s="9"/>
      <c r="T370" s="9"/>
      <c r="U370" s="9"/>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row>
    <row r="371" spans="5:51" ht="15" customHeight="1" x14ac:dyDescent="0.2">
      <c r="E371" s="4"/>
      <c r="F371" s="4"/>
      <c r="G371" s="4"/>
      <c r="H371" s="4"/>
      <c r="I371" s="4"/>
      <c r="J371" s="4"/>
      <c r="K371" s="4"/>
      <c r="L371" s="4"/>
      <c r="M371" s="4"/>
      <c r="N371" s="4"/>
      <c r="O371" s="4"/>
      <c r="P371" s="4"/>
      <c r="Q371" s="4"/>
      <c r="R371" s="9"/>
      <c r="S371" s="9"/>
      <c r="T371" s="9"/>
      <c r="U371" s="9"/>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row>
    <row r="372" spans="5:51" ht="15" customHeight="1" x14ac:dyDescent="0.2">
      <c r="E372" s="4"/>
      <c r="F372" s="4"/>
      <c r="G372" s="4"/>
      <c r="H372" s="4"/>
      <c r="I372" s="4"/>
      <c r="J372" s="4"/>
      <c r="K372" s="4"/>
      <c r="L372" s="4"/>
      <c r="M372" s="4"/>
      <c r="N372" s="4"/>
      <c r="O372" s="4"/>
      <c r="P372" s="4"/>
      <c r="Q372" s="4"/>
      <c r="R372" s="9"/>
      <c r="S372" s="9"/>
      <c r="T372" s="9"/>
      <c r="U372" s="9"/>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row>
    <row r="373" spans="5:51" ht="15" customHeight="1" x14ac:dyDescent="0.2">
      <c r="E373" s="4"/>
      <c r="F373" s="4"/>
      <c r="G373" s="4"/>
      <c r="H373" s="4"/>
      <c r="I373" s="4"/>
      <c r="J373" s="4"/>
      <c r="K373" s="4"/>
      <c r="L373" s="4"/>
      <c r="M373" s="4"/>
      <c r="N373" s="4"/>
      <c r="O373" s="4"/>
      <c r="P373" s="4"/>
      <c r="Q373" s="4"/>
      <c r="R373" s="9"/>
      <c r="S373" s="9"/>
      <c r="T373" s="9"/>
      <c r="U373" s="9"/>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row>
    <row r="374" spans="5:51" ht="15" customHeight="1" x14ac:dyDescent="0.2">
      <c r="E374" s="4"/>
      <c r="F374" s="4"/>
      <c r="G374" s="4"/>
      <c r="H374" s="4"/>
      <c r="I374" s="4"/>
      <c r="J374" s="4"/>
      <c r="K374" s="4"/>
      <c r="L374" s="4"/>
      <c r="M374" s="4"/>
      <c r="N374" s="4"/>
      <c r="O374" s="4"/>
      <c r="P374" s="4"/>
      <c r="Q374" s="4"/>
      <c r="R374" s="9"/>
      <c r="S374" s="9"/>
      <c r="T374" s="9"/>
      <c r="U374" s="9"/>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row>
    <row r="375" spans="5:51" ht="15" customHeight="1" x14ac:dyDescent="0.2">
      <c r="E375" s="4"/>
      <c r="F375" s="4"/>
      <c r="G375" s="4"/>
      <c r="H375" s="4"/>
      <c r="I375" s="4"/>
      <c r="J375" s="4"/>
      <c r="K375" s="4"/>
      <c r="L375" s="4"/>
      <c r="M375" s="4"/>
      <c r="N375" s="4"/>
      <c r="O375" s="4"/>
      <c r="P375" s="4"/>
      <c r="Q375" s="4"/>
      <c r="R375" s="9"/>
      <c r="S375" s="9"/>
      <c r="T375" s="9"/>
      <c r="U375" s="9"/>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row>
    <row r="376" spans="5:51" ht="15" customHeight="1" x14ac:dyDescent="0.2">
      <c r="E376" s="4"/>
      <c r="F376" s="4"/>
      <c r="G376" s="4"/>
      <c r="H376" s="4"/>
      <c r="I376" s="4"/>
      <c r="J376" s="4"/>
      <c r="K376" s="4"/>
      <c r="L376" s="4"/>
      <c r="M376" s="4"/>
      <c r="N376" s="4"/>
      <c r="O376" s="4"/>
      <c r="P376" s="4"/>
      <c r="Q376" s="4"/>
      <c r="R376" s="9"/>
      <c r="S376" s="9"/>
      <c r="T376" s="9"/>
      <c r="U376" s="9"/>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row>
    <row r="377" spans="5:51" ht="15" customHeight="1" x14ac:dyDescent="0.2">
      <c r="E377" s="4"/>
      <c r="F377" s="4"/>
      <c r="G377" s="4"/>
      <c r="H377" s="4"/>
      <c r="I377" s="4"/>
      <c r="J377" s="4"/>
      <c r="K377" s="4"/>
      <c r="L377" s="4"/>
      <c r="M377" s="4"/>
      <c r="N377" s="4"/>
      <c r="O377" s="4"/>
      <c r="P377" s="4"/>
      <c r="Q377" s="4"/>
      <c r="R377" s="9"/>
      <c r="S377" s="9"/>
      <c r="T377" s="9"/>
      <c r="U377" s="9"/>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row>
    <row r="378" spans="5:51" ht="15" customHeight="1" x14ac:dyDescent="0.2">
      <c r="E378" s="4"/>
      <c r="F378" s="4"/>
      <c r="G378" s="4"/>
      <c r="H378" s="4"/>
      <c r="I378" s="4"/>
      <c r="J378" s="4"/>
      <c r="K378" s="4"/>
      <c r="L378" s="4"/>
      <c r="M378" s="4"/>
      <c r="N378" s="4"/>
      <c r="O378" s="4"/>
      <c r="P378" s="4"/>
      <c r="Q378" s="4"/>
      <c r="R378" s="9"/>
      <c r="S378" s="9"/>
      <c r="T378" s="9"/>
      <c r="U378" s="9"/>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row>
    <row r="379" spans="5:51" ht="15" customHeight="1" x14ac:dyDescent="0.2">
      <c r="E379" s="4"/>
      <c r="F379" s="4"/>
      <c r="G379" s="4"/>
      <c r="H379" s="4"/>
      <c r="I379" s="4"/>
      <c r="J379" s="4"/>
      <c r="K379" s="4"/>
      <c r="L379" s="4"/>
      <c r="M379" s="4"/>
      <c r="N379" s="4"/>
      <c r="O379" s="4"/>
      <c r="P379" s="4"/>
      <c r="Q379" s="4"/>
      <c r="R379" s="9"/>
      <c r="S379" s="9"/>
      <c r="T379" s="9"/>
      <c r="U379" s="9"/>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row>
    <row r="380" spans="5:51" ht="15" customHeight="1" x14ac:dyDescent="0.2">
      <c r="E380" s="4"/>
      <c r="F380" s="4"/>
      <c r="G380" s="4"/>
      <c r="H380" s="4"/>
      <c r="I380" s="4"/>
      <c r="J380" s="4"/>
      <c r="K380" s="4"/>
      <c r="L380" s="4"/>
      <c r="M380" s="4"/>
      <c r="N380" s="4"/>
      <c r="O380" s="4"/>
      <c r="P380" s="4"/>
      <c r="Q380" s="4"/>
      <c r="R380" s="9"/>
      <c r="S380" s="9"/>
      <c r="T380" s="9"/>
      <c r="U380" s="9"/>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row>
    <row r="381" spans="5:51" ht="15" customHeight="1" x14ac:dyDescent="0.2">
      <c r="E381" s="4"/>
      <c r="F381" s="4"/>
      <c r="G381" s="4"/>
      <c r="H381" s="4"/>
      <c r="I381" s="4"/>
      <c r="J381" s="4"/>
      <c r="K381" s="4"/>
      <c r="L381" s="4"/>
      <c r="M381" s="4"/>
      <c r="N381" s="4"/>
      <c r="O381" s="4"/>
      <c r="P381" s="4"/>
      <c r="Q381" s="4"/>
      <c r="R381" s="9"/>
      <c r="S381" s="9"/>
      <c r="T381" s="9"/>
      <c r="U381" s="9"/>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row>
    <row r="382" spans="5:51" ht="15" customHeight="1" x14ac:dyDescent="0.2">
      <c r="E382" s="4"/>
      <c r="F382" s="4"/>
      <c r="G382" s="4"/>
      <c r="H382" s="4"/>
      <c r="I382" s="4"/>
      <c r="J382" s="4"/>
      <c r="K382" s="4"/>
      <c r="L382" s="4"/>
      <c r="M382" s="4"/>
      <c r="N382" s="4"/>
      <c r="O382" s="4"/>
      <c r="P382" s="4"/>
      <c r="Q382" s="4"/>
      <c r="R382" s="9"/>
      <c r="S382" s="9"/>
      <c r="T382" s="9"/>
      <c r="U382" s="9"/>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row>
    <row r="383" spans="5:51" ht="15" customHeight="1" x14ac:dyDescent="0.2">
      <c r="E383" s="4"/>
      <c r="F383" s="4"/>
      <c r="G383" s="4"/>
      <c r="H383" s="4"/>
      <c r="I383" s="4"/>
      <c r="J383" s="4"/>
      <c r="K383" s="4"/>
      <c r="L383" s="4"/>
      <c r="M383" s="4"/>
      <c r="N383" s="4"/>
      <c r="O383" s="4"/>
      <c r="P383" s="4"/>
      <c r="Q383" s="4"/>
      <c r="R383" s="9"/>
      <c r="S383" s="9"/>
      <c r="T383" s="9"/>
      <c r="U383" s="9"/>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row>
    <row r="384" spans="5:51" ht="15" customHeight="1" x14ac:dyDescent="0.2">
      <c r="E384" s="4"/>
      <c r="F384" s="4"/>
      <c r="G384" s="4"/>
      <c r="H384" s="4"/>
      <c r="I384" s="4"/>
      <c r="J384" s="4"/>
      <c r="K384" s="4"/>
      <c r="L384" s="4"/>
      <c r="M384" s="4"/>
      <c r="N384" s="4"/>
      <c r="O384" s="4"/>
      <c r="P384" s="4"/>
      <c r="Q384" s="4"/>
      <c r="R384" s="9"/>
      <c r="S384" s="9"/>
      <c r="T384" s="9"/>
      <c r="U384" s="9"/>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row>
    <row r="385" spans="5:51" ht="15" customHeight="1" x14ac:dyDescent="0.2">
      <c r="E385" s="4"/>
      <c r="F385" s="4"/>
      <c r="G385" s="4"/>
      <c r="H385" s="4"/>
      <c r="I385" s="4"/>
      <c r="J385" s="4"/>
      <c r="K385" s="4"/>
      <c r="L385" s="4"/>
      <c r="M385" s="4"/>
      <c r="N385" s="4"/>
      <c r="O385" s="4"/>
      <c r="P385" s="4"/>
      <c r="Q385" s="4"/>
      <c r="R385" s="9"/>
      <c r="S385" s="9"/>
      <c r="T385" s="9"/>
      <c r="U385" s="9"/>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row>
    <row r="386" spans="5:51" ht="15" customHeight="1" x14ac:dyDescent="0.2">
      <c r="E386" s="4"/>
      <c r="F386" s="4"/>
      <c r="G386" s="4"/>
      <c r="H386" s="4"/>
      <c r="I386" s="4"/>
      <c r="J386" s="4"/>
      <c r="K386" s="4"/>
      <c r="L386" s="4"/>
      <c r="M386" s="4"/>
      <c r="N386" s="4"/>
      <c r="O386" s="4"/>
      <c r="P386" s="4"/>
      <c r="Q386" s="4"/>
      <c r="R386" s="9"/>
      <c r="S386" s="9"/>
      <c r="T386" s="9"/>
      <c r="U386" s="9"/>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row>
    <row r="387" spans="5:51" ht="15" customHeight="1" x14ac:dyDescent="0.2">
      <c r="E387" s="4"/>
      <c r="F387" s="4"/>
      <c r="G387" s="4"/>
      <c r="H387" s="4"/>
      <c r="I387" s="4"/>
      <c r="J387" s="4"/>
      <c r="K387" s="4"/>
      <c r="L387" s="4"/>
      <c r="M387" s="4"/>
      <c r="N387" s="4"/>
      <c r="O387" s="4"/>
      <c r="P387" s="4"/>
      <c r="Q387" s="4"/>
      <c r="R387" s="9"/>
      <c r="S387" s="9"/>
      <c r="T387" s="9"/>
      <c r="U387" s="9"/>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row>
    <row r="388" spans="5:51" ht="15" customHeight="1" x14ac:dyDescent="0.2">
      <c r="E388" s="4"/>
      <c r="F388" s="4"/>
      <c r="G388" s="4"/>
      <c r="H388" s="4"/>
      <c r="I388" s="4"/>
      <c r="J388" s="4"/>
      <c r="K388" s="4"/>
      <c r="L388" s="4"/>
      <c r="M388" s="4"/>
      <c r="N388" s="4"/>
      <c r="O388" s="4"/>
      <c r="P388" s="4"/>
      <c r="Q388" s="4"/>
      <c r="R388" s="9"/>
      <c r="S388" s="9"/>
      <c r="T388" s="9"/>
      <c r="U388" s="9"/>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row>
    <row r="389" spans="5:51" ht="15" customHeight="1" x14ac:dyDescent="0.2">
      <c r="E389" s="4"/>
      <c r="F389" s="4"/>
      <c r="G389" s="4"/>
      <c r="H389" s="4"/>
      <c r="I389" s="4"/>
      <c r="J389" s="4"/>
      <c r="K389" s="4"/>
      <c r="L389" s="4"/>
      <c r="M389" s="4"/>
      <c r="N389" s="4"/>
      <c r="O389" s="4"/>
      <c r="P389" s="4"/>
      <c r="Q389" s="4"/>
      <c r="R389" s="9"/>
      <c r="S389" s="9"/>
      <c r="T389" s="9"/>
      <c r="U389" s="9"/>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row>
    <row r="390" spans="5:51" ht="15" customHeight="1" x14ac:dyDescent="0.2">
      <c r="E390" s="4"/>
      <c r="F390" s="4"/>
      <c r="G390" s="4"/>
      <c r="H390" s="4"/>
      <c r="I390" s="4"/>
      <c r="J390" s="4"/>
      <c r="K390" s="4"/>
      <c r="L390" s="4"/>
      <c r="M390" s="4"/>
      <c r="N390" s="4"/>
      <c r="O390" s="4"/>
      <c r="P390" s="4"/>
      <c r="Q390" s="4"/>
      <c r="R390" s="9"/>
      <c r="S390" s="9"/>
      <c r="T390" s="9"/>
      <c r="U390" s="9"/>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row>
    <row r="391" spans="5:51" ht="15" customHeight="1" x14ac:dyDescent="0.2">
      <c r="E391" s="4"/>
      <c r="F391" s="4"/>
      <c r="G391" s="4"/>
      <c r="H391" s="4"/>
      <c r="I391" s="4"/>
      <c r="J391" s="4"/>
      <c r="K391" s="4"/>
      <c r="L391" s="4"/>
      <c r="M391" s="4"/>
      <c r="N391" s="4"/>
      <c r="O391" s="4"/>
      <c r="P391" s="4"/>
      <c r="Q391" s="4"/>
      <c r="R391" s="9"/>
      <c r="S391" s="9"/>
      <c r="T391" s="9"/>
      <c r="U391" s="9"/>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row>
    <row r="392" spans="5:51" ht="15" customHeight="1" x14ac:dyDescent="0.2">
      <c r="E392" s="4"/>
      <c r="F392" s="4"/>
      <c r="G392" s="4"/>
      <c r="H392" s="4"/>
      <c r="I392" s="4"/>
      <c r="J392" s="4"/>
      <c r="K392" s="4"/>
      <c r="L392" s="4"/>
      <c r="M392" s="4"/>
      <c r="N392" s="4"/>
      <c r="O392" s="4"/>
      <c r="P392" s="4"/>
      <c r="Q392" s="4"/>
      <c r="R392" s="9"/>
      <c r="S392" s="9"/>
      <c r="T392" s="9"/>
      <c r="U392" s="9"/>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row>
    <row r="393" spans="5:51" ht="15" customHeight="1" x14ac:dyDescent="0.2">
      <c r="E393" s="4"/>
      <c r="F393" s="4"/>
      <c r="G393" s="4"/>
      <c r="H393" s="4"/>
      <c r="I393" s="4"/>
      <c r="J393" s="4"/>
      <c r="K393" s="4"/>
      <c r="L393" s="4"/>
      <c r="M393" s="4"/>
      <c r="N393" s="4"/>
      <c r="O393" s="4"/>
      <c r="P393" s="4"/>
      <c r="Q393" s="4"/>
      <c r="R393" s="9"/>
      <c r="S393" s="9"/>
      <c r="T393" s="9"/>
      <c r="U393" s="9"/>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row>
    <row r="394" spans="5:51" ht="15" customHeight="1" x14ac:dyDescent="0.2">
      <c r="E394" s="4"/>
      <c r="F394" s="4"/>
      <c r="G394" s="4"/>
      <c r="H394" s="4"/>
      <c r="I394" s="4"/>
      <c r="J394" s="4"/>
      <c r="K394" s="4"/>
      <c r="L394" s="4"/>
      <c r="M394" s="4"/>
      <c r="N394" s="4"/>
      <c r="O394" s="4"/>
      <c r="P394" s="4"/>
      <c r="Q394" s="4"/>
      <c r="R394" s="9"/>
      <c r="S394" s="9"/>
      <c r="T394" s="9"/>
      <c r="U394" s="9"/>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row>
    <row r="395" spans="5:51" ht="15" customHeight="1" x14ac:dyDescent="0.2">
      <c r="E395" s="4"/>
      <c r="F395" s="4"/>
      <c r="G395" s="4"/>
      <c r="H395" s="4"/>
      <c r="I395" s="4"/>
      <c r="J395" s="4"/>
      <c r="K395" s="4"/>
      <c r="L395" s="4"/>
      <c r="M395" s="4"/>
      <c r="N395" s="4"/>
      <c r="O395" s="4"/>
      <c r="P395" s="4"/>
      <c r="Q395" s="4"/>
      <c r="R395" s="9"/>
      <c r="S395" s="9"/>
      <c r="T395" s="9"/>
      <c r="U395" s="9"/>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row>
    <row r="396" spans="5:51" ht="15" customHeight="1" x14ac:dyDescent="0.2">
      <c r="E396" s="4"/>
      <c r="F396" s="4"/>
      <c r="G396" s="4"/>
      <c r="H396" s="4"/>
      <c r="I396" s="4"/>
      <c r="J396" s="4"/>
      <c r="K396" s="4"/>
      <c r="L396" s="4"/>
      <c r="M396" s="4"/>
      <c r="N396" s="4"/>
      <c r="O396" s="4"/>
      <c r="P396" s="4"/>
      <c r="Q396" s="4"/>
      <c r="R396" s="9"/>
      <c r="S396" s="9"/>
      <c r="T396" s="9"/>
      <c r="U396" s="9"/>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row>
    <row r="397" spans="5:51" ht="15" customHeight="1" x14ac:dyDescent="0.2">
      <c r="E397" s="4"/>
      <c r="F397" s="4"/>
      <c r="G397" s="4"/>
      <c r="H397" s="4"/>
      <c r="I397" s="4"/>
      <c r="J397" s="4"/>
      <c r="K397" s="4"/>
      <c r="L397" s="4"/>
      <c r="M397" s="4"/>
      <c r="N397" s="4"/>
      <c r="O397" s="4"/>
      <c r="P397" s="4"/>
      <c r="Q397" s="4"/>
      <c r="R397" s="9"/>
      <c r="S397" s="9"/>
      <c r="T397" s="9"/>
      <c r="U397" s="9"/>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row>
    <row r="398" spans="5:51" ht="15" customHeight="1" x14ac:dyDescent="0.2">
      <c r="E398" s="4"/>
      <c r="F398" s="4"/>
      <c r="G398" s="4"/>
      <c r="H398" s="4"/>
      <c r="I398" s="4"/>
      <c r="J398" s="4"/>
      <c r="K398" s="4"/>
      <c r="L398" s="4"/>
      <c r="M398" s="4"/>
      <c r="N398" s="4"/>
      <c r="O398" s="4"/>
      <c r="P398" s="4"/>
      <c r="Q398" s="4"/>
      <c r="R398" s="9"/>
      <c r="S398" s="9"/>
      <c r="T398" s="9"/>
      <c r="U398" s="9"/>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row>
    <row r="399" spans="5:51" ht="15" customHeight="1" x14ac:dyDescent="0.2">
      <c r="E399" s="4"/>
      <c r="F399" s="4"/>
      <c r="G399" s="4"/>
      <c r="H399" s="4"/>
      <c r="I399" s="4"/>
      <c r="J399" s="4"/>
      <c r="K399" s="4"/>
      <c r="L399" s="4"/>
      <c r="M399" s="4"/>
      <c r="N399" s="4"/>
      <c r="O399" s="4"/>
      <c r="P399" s="4"/>
      <c r="Q399" s="4"/>
      <c r="R399" s="9"/>
      <c r="S399" s="9"/>
      <c r="T399" s="9"/>
      <c r="U399" s="9"/>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row>
    <row r="400" spans="5:51" ht="15" customHeight="1" x14ac:dyDescent="0.2">
      <c r="E400" s="4"/>
      <c r="F400" s="4"/>
      <c r="G400" s="4"/>
      <c r="H400" s="4"/>
      <c r="I400" s="4"/>
      <c r="J400" s="4"/>
      <c r="K400" s="4"/>
      <c r="L400" s="4"/>
      <c r="M400" s="4"/>
      <c r="N400" s="4"/>
      <c r="O400" s="4"/>
      <c r="P400" s="4"/>
      <c r="Q400" s="4"/>
      <c r="R400" s="9"/>
      <c r="S400" s="9"/>
      <c r="T400" s="9"/>
      <c r="U400" s="9"/>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row>
    <row r="401" spans="5:51" ht="15" customHeight="1" x14ac:dyDescent="0.2">
      <c r="E401" s="4"/>
      <c r="F401" s="4"/>
      <c r="G401" s="4"/>
      <c r="H401" s="4"/>
      <c r="I401" s="4"/>
      <c r="J401" s="4"/>
      <c r="K401" s="4"/>
      <c r="L401" s="4"/>
      <c r="M401" s="4"/>
      <c r="N401" s="4"/>
      <c r="O401" s="4"/>
      <c r="P401" s="4"/>
      <c r="Q401" s="4"/>
      <c r="R401" s="9"/>
      <c r="S401" s="9"/>
      <c r="T401" s="9"/>
      <c r="U401" s="9"/>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row>
    <row r="402" spans="5:51" ht="15" customHeight="1" x14ac:dyDescent="0.2">
      <c r="E402" s="4"/>
      <c r="F402" s="4"/>
      <c r="G402" s="4"/>
      <c r="H402" s="4"/>
      <c r="I402" s="4"/>
      <c r="J402" s="4"/>
      <c r="K402" s="4"/>
      <c r="L402" s="4"/>
      <c r="M402" s="4"/>
      <c r="N402" s="4"/>
      <c r="O402" s="4"/>
      <c r="P402" s="4"/>
      <c r="Q402" s="4"/>
      <c r="R402" s="9"/>
      <c r="S402" s="9"/>
      <c r="T402" s="9"/>
      <c r="U402" s="9"/>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row>
    <row r="403" spans="5:51" ht="15" customHeight="1" x14ac:dyDescent="0.2">
      <c r="E403" s="4"/>
      <c r="F403" s="4"/>
      <c r="G403" s="4"/>
      <c r="H403" s="4"/>
      <c r="I403" s="4"/>
      <c r="J403" s="4"/>
      <c r="K403" s="4"/>
      <c r="L403" s="4"/>
      <c r="M403" s="4"/>
      <c r="N403" s="4"/>
      <c r="O403" s="4"/>
      <c r="P403" s="4"/>
      <c r="Q403" s="4"/>
      <c r="R403" s="9"/>
      <c r="S403" s="9"/>
      <c r="T403" s="9"/>
      <c r="U403" s="9"/>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row>
    <row r="404" spans="5:51" ht="15" customHeight="1" x14ac:dyDescent="0.2">
      <c r="E404" s="4"/>
      <c r="F404" s="4"/>
      <c r="G404" s="4"/>
      <c r="H404" s="4"/>
      <c r="I404" s="4"/>
      <c r="J404" s="4"/>
      <c r="K404" s="4"/>
      <c r="L404" s="4"/>
      <c r="M404" s="4"/>
      <c r="N404" s="4"/>
      <c r="O404" s="4"/>
      <c r="P404" s="4"/>
      <c r="Q404" s="4"/>
      <c r="R404" s="9"/>
      <c r="S404" s="9"/>
      <c r="T404" s="9"/>
      <c r="U404" s="9"/>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row>
    <row r="405" spans="5:51" ht="15" customHeight="1" x14ac:dyDescent="0.2">
      <c r="E405" s="4"/>
      <c r="F405" s="4"/>
      <c r="G405" s="4"/>
      <c r="H405" s="4"/>
      <c r="I405" s="4"/>
      <c r="J405" s="4"/>
      <c r="K405" s="4"/>
      <c r="L405" s="4"/>
      <c r="M405" s="4"/>
      <c r="N405" s="4"/>
      <c r="O405" s="4"/>
      <c r="P405" s="4"/>
      <c r="Q405" s="4"/>
      <c r="R405" s="9"/>
      <c r="S405" s="9"/>
      <c r="T405" s="9"/>
      <c r="U405" s="9"/>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row>
    <row r="406" spans="5:51" ht="15" customHeight="1" x14ac:dyDescent="0.2">
      <c r="E406" s="4"/>
      <c r="F406" s="4"/>
      <c r="G406" s="4"/>
      <c r="H406" s="4"/>
      <c r="I406" s="4"/>
      <c r="J406" s="4"/>
      <c r="K406" s="4"/>
      <c r="L406" s="4"/>
      <c r="M406" s="4"/>
      <c r="N406" s="4"/>
      <c r="O406" s="4"/>
      <c r="P406" s="4"/>
      <c r="Q406" s="4"/>
      <c r="R406" s="9"/>
      <c r="S406" s="9"/>
      <c r="T406" s="9"/>
      <c r="U406" s="9"/>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row>
    <row r="407" spans="5:51" ht="15" customHeight="1" x14ac:dyDescent="0.2">
      <c r="E407" s="4"/>
      <c r="F407" s="4"/>
      <c r="G407" s="4"/>
      <c r="H407" s="4"/>
      <c r="I407" s="4"/>
      <c r="J407" s="4"/>
      <c r="K407" s="4"/>
      <c r="L407" s="4"/>
      <c r="M407" s="4"/>
      <c r="N407" s="4"/>
      <c r="O407" s="4"/>
      <c r="P407" s="4"/>
      <c r="Q407" s="4"/>
      <c r="R407" s="9"/>
      <c r="S407" s="9"/>
      <c r="T407" s="9"/>
      <c r="U407" s="9"/>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row>
    <row r="408" spans="5:51" ht="15" customHeight="1" x14ac:dyDescent="0.2">
      <c r="E408" s="4"/>
      <c r="F408" s="4"/>
      <c r="G408" s="4"/>
      <c r="H408" s="4"/>
      <c r="I408" s="4"/>
      <c r="J408" s="4"/>
      <c r="K408" s="4"/>
      <c r="L408" s="4"/>
      <c r="M408" s="4"/>
      <c r="N408" s="4"/>
      <c r="O408" s="4"/>
      <c r="P408" s="4"/>
      <c r="Q408" s="4"/>
      <c r="R408" s="9"/>
      <c r="S408" s="9"/>
      <c r="T408" s="9"/>
      <c r="U408" s="9"/>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row>
    <row r="409" spans="5:51" ht="15" customHeight="1" x14ac:dyDescent="0.2">
      <c r="E409" s="4"/>
      <c r="F409" s="4"/>
      <c r="G409" s="4"/>
      <c r="H409" s="4"/>
      <c r="I409" s="4"/>
      <c r="J409" s="4"/>
      <c r="K409" s="4"/>
      <c r="L409" s="4"/>
      <c r="M409" s="4"/>
      <c r="N409" s="4"/>
      <c r="O409" s="4"/>
      <c r="P409" s="4"/>
      <c r="Q409" s="4"/>
      <c r="R409" s="9"/>
      <c r="S409" s="9"/>
      <c r="T409" s="9"/>
      <c r="U409" s="9"/>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row>
    <row r="410" spans="5:51" ht="15" customHeight="1" x14ac:dyDescent="0.2">
      <c r="E410" s="4"/>
      <c r="F410" s="4"/>
      <c r="G410" s="4"/>
      <c r="H410" s="4"/>
      <c r="I410" s="4"/>
      <c r="J410" s="4"/>
      <c r="K410" s="4"/>
      <c r="L410" s="4"/>
      <c r="M410" s="4"/>
      <c r="N410" s="4"/>
      <c r="O410" s="4"/>
      <c r="P410" s="4"/>
      <c r="Q410" s="4"/>
      <c r="R410" s="9"/>
      <c r="S410" s="9"/>
      <c r="T410" s="9"/>
      <c r="U410" s="9"/>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row>
    <row r="411" spans="5:51" ht="15" customHeight="1" x14ac:dyDescent="0.2">
      <c r="E411" s="4"/>
      <c r="F411" s="4"/>
      <c r="G411" s="4"/>
      <c r="H411" s="4"/>
      <c r="I411" s="4"/>
      <c r="J411" s="4"/>
      <c r="K411" s="4"/>
      <c r="L411" s="4"/>
      <c r="M411" s="4"/>
      <c r="N411" s="4"/>
      <c r="O411" s="4"/>
      <c r="P411" s="4"/>
      <c r="Q411" s="4"/>
      <c r="R411" s="9"/>
      <c r="S411" s="9"/>
      <c r="T411" s="9"/>
      <c r="U411" s="9"/>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row>
    <row r="412" spans="5:51" ht="15" customHeight="1" x14ac:dyDescent="0.2">
      <c r="E412" s="4"/>
      <c r="F412" s="4"/>
      <c r="G412" s="4"/>
      <c r="H412" s="4"/>
      <c r="I412" s="4"/>
      <c r="J412" s="4"/>
      <c r="K412" s="4"/>
      <c r="L412" s="4"/>
      <c r="M412" s="4"/>
      <c r="N412" s="4"/>
      <c r="O412" s="4"/>
      <c r="P412" s="4"/>
      <c r="Q412" s="4"/>
      <c r="R412" s="9"/>
      <c r="S412" s="9"/>
      <c r="T412" s="9"/>
      <c r="U412" s="9"/>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row>
    <row r="413" spans="5:51" ht="15" customHeight="1" x14ac:dyDescent="0.2">
      <c r="E413" s="4"/>
      <c r="F413" s="4"/>
      <c r="G413" s="4"/>
      <c r="H413" s="4"/>
      <c r="I413" s="4"/>
      <c r="J413" s="4"/>
      <c r="K413" s="4"/>
      <c r="L413" s="4"/>
      <c r="M413" s="4"/>
      <c r="N413" s="4"/>
      <c r="O413" s="4"/>
      <c r="P413" s="4"/>
      <c r="Q413" s="4"/>
      <c r="R413" s="9"/>
      <c r="S413" s="9"/>
      <c r="T413" s="9"/>
      <c r="U413" s="9"/>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row>
    <row r="414" spans="5:51" ht="15" customHeight="1" x14ac:dyDescent="0.2">
      <c r="E414" s="4"/>
      <c r="F414" s="4"/>
      <c r="G414" s="4"/>
      <c r="H414" s="4"/>
      <c r="I414" s="4"/>
      <c r="J414" s="4"/>
      <c r="K414" s="4"/>
      <c r="L414" s="4"/>
      <c r="M414" s="4"/>
      <c r="N414" s="4"/>
      <c r="O414" s="4"/>
      <c r="P414" s="4"/>
      <c r="Q414" s="4"/>
      <c r="R414" s="9"/>
      <c r="S414" s="9"/>
      <c r="T414" s="9"/>
      <c r="U414" s="9"/>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row>
    <row r="415" spans="5:51" ht="15" customHeight="1" x14ac:dyDescent="0.2">
      <c r="E415" s="4"/>
      <c r="F415" s="4"/>
      <c r="G415" s="4"/>
      <c r="H415" s="4"/>
      <c r="I415" s="4"/>
      <c r="J415" s="4"/>
      <c r="K415" s="4"/>
      <c r="L415" s="4"/>
      <c r="M415" s="4"/>
      <c r="N415" s="4"/>
      <c r="O415" s="4"/>
      <c r="P415" s="4"/>
      <c r="Q415" s="4"/>
      <c r="R415" s="9"/>
      <c r="S415" s="9"/>
      <c r="T415" s="9"/>
      <c r="U415" s="9"/>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row>
    <row r="416" spans="5:51" ht="15" customHeight="1" x14ac:dyDescent="0.2">
      <c r="E416" s="4"/>
      <c r="F416" s="4"/>
      <c r="G416" s="4"/>
      <c r="H416" s="4"/>
      <c r="I416" s="4"/>
      <c r="J416" s="4"/>
      <c r="K416" s="4"/>
      <c r="L416" s="4"/>
      <c r="M416" s="4"/>
      <c r="N416" s="4"/>
      <c r="O416" s="4"/>
      <c r="P416" s="4"/>
      <c r="Q416" s="4"/>
      <c r="R416" s="9"/>
      <c r="S416" s="9"/>
      <c r="T416" s="9"/>
      <c r="U416" s="9"/>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row>
    <row r="417" spans="5:51" ht="15" customHeight="1" x14ac:dyDescent="0.2">
      <c r="E417" s="4"/>
      <c r="F417" s="4"/>
      <c r="G417" s="4"/>
      <c r="H417" s="4"/>
      <c r="I417" s="4"/>
      <c r="J417" s="4"/>
      <c r="K417" s="4"/>
      <c r="L417" s="4"/>
      <c r="M417" s="4"/>
      <c r="N417" s="4"/>
      <c r="O417" s="4"/>
      <c r="P417" s="4"/>
      <c r="Q417" s="4"/>
      <c r="R417" s="9"/>
      <c r="S417" s="9"/>
      <c r="T417" s="9"/>
      <c r="U417" s="9"/>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row>
    <row r="418" spans="5:51" ht="15" customHeight="1" x14ac:dyDescent="0.2">
      <c r="E418" s="4"/>
      <c r="F418" s="4"/>
      <c r="G418" s="4"/>
      <c r="H418" s="4"/>
      <c r="I418" s="4"/>
      <c r="J418" s="4"/>
      <c r="K418" s="4"/>
      <c r="L418" s="4"/>
      <c r="M418" s="4"/>
      <c r="N418" s="4"/>
      <c r="O418" s="4"/>
      <c r="P418" s="4"/>
      <c r="Q418" s="4"/>
      <c r="R418" s="9"/>
      <c r="S418" s="9"/>
      <c r="T418" s="9"/>
      <c r="U418" s="9"/>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row>
    <row r="419" spans="5:51" ht="15" customHeight="1" x14ac:dyDescent="0.2">
      <c r="E419" s="4"/>
      <c r="F419" s="4"/>
      <c r="G419" s="4"/>
      <c r="H419" s="4"/>
      <c r="I419" s="4"/>
      <c r="J419" s="4"/>
      <c r="K419" s="4"/>
      <c r="L419" s="4"/>
      <c r="M419" s="4"/>
      <c r="N419" s="4"/>
      <c r="O419" s="4"/>
      <c r="P419" s="4"/>
      <c r="Q419" s="4"/>
      <c r="R419" s="9"/>
      <c r="S419" s="9"/>
      <c r="T419" s="9"/>
      <c r="U419" s="9"/>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row>
    <row r="420" spans="5:51" ht="15" customHeight="1" x14ac:dyDescent="0.2">
      <c r="E420" s="4"/>
      <c r="F420" s="4"/>
      <c r="G420" s="4"/>
      <c r="H420" s="4"/>
      <c r="I420" s="4"/>
      <c r="J420" s="4"/>
      <c r="K420" s="4"/>
      <c r="L420" s="4"/>
      <c r="M420" s="4"/>
      <c r="N420" s="4"/>
      <c r="O420" s="4"/>
      <c r="P420" s="4"/>
      <c r="Q420" s="4"/>
      <c r="R420" s="9"/>
      <c r="S420" s="9"/>
      <c r="T420" s="9"/>
      <c r="U420" s="9"/>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row>
    <row r="421" spans="5:51" ht="15" customHeight="1" x14ac:dyDescent="0.2">
      <c r="E421" s="4"/>
      <c r="F421" s="4"/>
      <c r="G421" s="4"/>
      <c r="H421" s="4"/>
      <c r="I421" s="4"/>
      <c r="J421" s="4"/>
      <c r="K421" s="4"/>
      <c r="L421" s="4"/>
      <c r="M421" s="4"/>
      <c r="N421" s="4"/>
      <c r="O421" s="4"/>
      <c r="P421" s="4"/>
      <c r="Q421" s="4"/>
      <c r="R421" s="9"/>
      <c r="S421" s="9"/>
      <c r="T421" s="9"/>
      <c r="U421" s="9"/>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row>
    <row r="422" spans="5:51" ht="15" customHeight="1" x14ac:dyDescent="0.2">
      <c r="E422" s="4"/>
      <c r="F422" s="4"/>
      <c r="G422" s="4"/>
      <c r="H422" s="4"/>
      <c r="I422" s="4"/>
      <c r="J422" s="4"/>
      <c r="K422" s="4"/>
      <c r="L422" s="4"/>
      <c r="M422" s="4"/>
      <c r="N422" s="4"/>
      <c r="O422" s="4"/>
      <c r="P422" s="4"/>
      <c r="Q422" s="4"/>
      <c r="R422" s="9"/>
      <c r="S422" s="9"/>
      <c r="T422" s="9"/>
      <c r="U422" s="9"/>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row>
    <row r="423" spans="5:51" ht="15" customHeight="1" x14ac:dyDescent="0.2">
      <c r="E423" s="4"/>
      <c r="F423" s="4"/>
      <c r="G423" s="4"/>
      <c r="H423" s="4"/>
      <c r="I423" s="4"/>
      <c r="J423" s="4"/>
      <c r="K423" s="4"/>
      <c r="L423" s="4"/>
      <c r="M423" s="4"/>
      <c r="N423" s="4"/>
      <c r="O423" s="4"/>
      <c r="P423" s="4"/>
      <c r="Q423" s="4"/>
      <c r="R423" s="9"/>
      <c r="S423" s="9"/>
      <c r="T423" s="9"/>
      <c r="U423" s="9"/>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row>
    <row r="424" spans="5:51" ht="15" customHeight="1" x14ac:dyDescent="0.2">
      <c r="E424" s="4"/>
      <c r="F424" s="4"/>
      <c r="G424" s="4"/>
      <c r="H424" s="4"/>
      <c r="I424" s="4"/>
      <c r="J424" s="4"/>
      <c r="K424" s="4"/>
      <c r="L424" s="4"/>
      <c r="M424" s="4"/>
      <c r="N424" s="4"/>
      <c r="O424" s="4"/>
      <c r="P424" s="4"/>
      <c r="Q424" s="4"/>
      <c r="R424" s="9"/>
      <c r="S424" s="9"/>
      <c r="T424" s="9"/>
      <c r="U424" s="9"/>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row>
    <row r="425" spans="5:51" ht="15" customHeight="1" x14ac:dyDescent="0.2">
      <c r="E425" s="4"/>
      <c r="F425" s="4"/>
      <c r="G425" s="4"/>
      <c r="H425" s="4"/>
      <c r="I425" s="4"/>
      <c r="J425" s="4"/>
      <c r="K425" s="4"/>
      <c r="L425" s="4"/>
      <c r="M425" s="4"/>
      <c r="N425" s="4"/>
      <c r="O425" s="4"/>
      <c r="P425" s="4"/>
      <c r="Q425" s="4"/>
      <c r="R425" s="9"/>
      <c r="S425" s="9"/>
      <c r="T425" s="9"/>
      <c r="U425" s="9"/>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row>
    <row r="426" spans="5:51" ht="15" customHeight="1" x14ac:dyDescent="0.2">
      <c r="E426" s="4"/>
      <c r="F426" s="4"/>
      <c r="G426" s="4"/>
      <c r="H426" s="4"/>
      <c r="I426" s="4"/>
      <c r="J426" s="4"/>
      <c r="K426" s="4"/>
      <c r="L426" s="4"/>
      <c r="M426" s="4"/>
      <c r="N426" s="4"/>
      <c r="O426" s="4"/>
      <c r="P426" s="4"/>
      <c r="Q426" s="4"/>
      <c r="R426" s="9"/>
      <c r="S426" s="9"/>
      <c r="T426" s="9"/>
      <c r="U426" s="9"/>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row>
    <row r="427" spans="5:51" ht="15" customHeight="1" x14ac:dyDescent="0.2">
      <c r="E427" s="4"/>
      <c r="F427" s="4"/>
      <c r="G427" s="4"/>
      <c r="H427" s="4"/>
      <c r="I427" s="4"/>
      <c r="J427" s="4"/>
      <c r="K427" s="4"/>
      <c r="L427" s="4"/>
      <c r="M427" s="4"/>
      <c r="N427" s="4"/>
      <c r="O427" s="4"/>
      <c r="P427" s="4"/>
      <c r="Q427" s="4"/>
      <c r="R427" s="9"/>
      <c r="S427" s="9"/>
      <c r="T427" s="9"/>
      <c r="U427" s="9"/>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row>
    <row r="428" spans="5:51" ht="15" customHeight="1" x14ac:dyDescent="0.2">
      <c r="E428" s="4"/>
      <c r="F428" s="4"/>
      <c r="G428" s="4"/>
      <c r="H428" s="4"/>
      <c r="I428" s="4"/>
      <c r="J428" s="4"/>
      <c r="K428" s="4"/>
      <c r="L428" s="4"/>
      <c r="M428" s="4"/>
      <c r="N428" s="4"/>
      <c r="O428" s="4"/>
      <c r="P428" s="4"/>
      <c r="Q428" s="4"/>
      <c r="R428" s="9"/>
      <c r="S428" s="9"/>
      <c r="T428" s="9"/>
      <c r="U428" s="9"/>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row>
    <row r="429" spans="5:51" ht="15" customHeight="1" x14ac:dyDescent="0.2">
      <c r="E429" s="4"/>
      <c r="F429" s="4"/>
      <c r="G429" s="4"/>
      <c r="H429" s="4"/>
      <c r="I429" s="4"/>
      <c r="J429" s="4"/>
      <c r="K429" s="4"/>
      <c r="L429" s="4"/>
      <c r="M429" s="4"/>
      <c r="N429" s="4"/>
      <c r="O429" s="4"/>
      <c r="P429" s="4"/>
      <c r="Q429" s="4"/>
      <c r="R429" s="9"/>
      <c r="S429" s="9"/>
      <c r="T429" s="9"/>
      <c r="U429" s="9"/>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row>
    <row r="430" spans="5:51" ht="15" customHeight="1" x14ac:dyDescent="0.2">
      <c r="E430" s="4"/>
      <c r="F430" s="4"/>
      <c r="G430" s="4"/>
      <c r="H430" s="4"/>
      <c r="I430" s="4"/>
      <c r="J430" s="4"/>
      <c r="K430" s="4"/>
      <c r="L430" s="4"/>
      <c r="M430" s="4"/>
      <c r="N430" s="4"/>
      <c r="O430" s="4"/>
      <c r="P430" s="4"/>
      <c r="Q430" s="4"/>
      <c r="R430" s="9"/>
      <c r="S430" s="9"/>
      <c r="T430" s="9"/>
      <c r="U430" s="9"/>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row>
    <row r="431" spans="5:51" ht="15" customHeight="1" x14ac:dyDescent="0.2">
      <c r="E431" s="4"/>
      <c r="F431" s="4"/>
      <c r="G431" s="4"/>
      <c r="H431" s="4"/>
      <c r="I431" s="4"/>
      <c r="J431" s="4"/>
      <c r="K431" s="4"/>
      <c r="L431" s="4"/>
      <c r="M431" s="4"/>
      <c r="N431" s="4"/>
      <c r="O431" s="4"/>
      <c r="P431" s="4"/>
      <c r="Q431" s="4"/>
      <c r="R431" s="9"/>
      <c r="S431" s="9"/>
      <c r="T431" s="9"/>
      <c r="U431" s="9"/>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row>
    <row r="432" spans="5:51" ht="15" customHeight="1" x14ac:dyDescent="0.2">
      <c r="E432" s="4"/>
      <c r="F432" s="4"/>
      <c r="G432" s="4"/>
      <c r="H432" s="4"/>
      <c r="I432" s="4"/>
      <c r="J432" s="4"/>
      <c r="K432" s="4"/>
      <c r="L432" s="4"/>
      <c r="M432" s="4"/>
      <c r="N432" s="4"/>
      <c r="O432" s="4"/>
      <c r="P432" s="4"/>
      <c r="Q432" s="4"/>
      <c r="R432" s="9"/>
      <c r="S432" s="9"/>
      <c r="T432" s="9"/>
      <c r="U432" s="9"/>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row>
    <row r="433" spans="5:51" ht="15" customHeight="1" x14ac:dyDescent="0.2">
      <c r="E433" s="4"/>
      <c r="F433" s="4"/>
      <c r="G433" s="4"/>
      <c r="H433" s="4"/>
      <c r="I433" s="4"/>
      <c r="J433" s="4"/>
      <c r="K433" s="4"/>
      <c r="L433" s="4"/>
      <c r="M433" s="4"/>
      <c r="N433" s="4"/>
      <c r="O433" s="4"/>
      <c r="P433" s="4"/>
      <c r="Q433" s="4"/>
      <c r="R433" s="9"/>
      <c r="S433" s="9"/>
      <c r="T433" s="9"/>
      <c r="U433" s="9"/>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row>
    <row r="434" spans="5:51" ht="15" customHeight="1" x14ac:dyDescent="0.2">
      <c r="E434" s="4"/>
      <c r="F434" s="4"/>
      <c r="G434" s="4"/>
      <c r="H434" s="4"/>
      <c r="I434" s="4"/>
      <c r="J434" s="4"/>
      <c r="K434" s="4"/>
      <c r="L434" s="4"/>
      <c r="M434" s="4"/>
      <c r="N434" s="4"/>
      <c r="O434" s="4"/>
      <c r="P434" s="4"/>
      <c r="Q434" s="4"/>
      <c r="R434" s="9"/>
      <c r="S434" s="9"/>
      <c r="T434" s="9"/>
      <c r="U434" s="9"/>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row>
    <row r="435" spans="5:51" ht="15" customHeight="1" x14ac:dyDescent="0.2">
      <c r="E435" s="4"/>
      <c r="F435" s="4"/>
      <c r="G435" s="4"/>
      <c r="H435" s="4"/>
      <c r="I435" s="4"/>
      <c r="J435" s="4"/>
      <c r="K435" s="4"/>
      <c r="L435" s="4"/>
      <c r="M435" s="4"/>
      <c r="N435" s="4"/>
      <c r="O435" s="4"/>
      <c r="P435" s="4"/>
      <c r="Q435" s="4"/>
      <c r="R435" s="9"/>
      <c r="S435" s="9"/>
      <c r="T435" s="9"/>
      <c r="U435" s="9"/>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row>
    <row r="436" spans="5:51" ht="15" customHeight="1" x14ac:dyDescent="0.2">
      <c r="E436" s="4"/>
      <c r="F436" s="4"/>
      <c r="G436" s="4"/>
      <c r="H436" s="4"/>
      <c r="I436" s="4"/>
      <c r="J436" s="4"/>
      <c r="K436" s="4"/>
      <c r="L436" s="4"/>
      <c r="M436" s="4"/>
      <c r="N436" s="4"/>
      <c r="O436" s="4"/>
      <c r="P436" s="4"/>
      <c r="Q436" s="4"/>
      <c r="R436" s="9"/>
      <c r="S436" s="9"/>
      <c r="T436" s="9"/>
      <c r="U436" s="9"/>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row>
    <row r="437" spans="5:51" ht="15" customHeight="1" x14ac:dyDescent="0.2">
      <c r="E437" s="4"/>
      <c r="F437" s="4"/>
      <c r="G437" s="4"/>
      <c r="H437" s="4"/>
      <c r="I437" s="4"/>
      <c r="J437" s="4"/>
      <c r="K437" s="4"/>
      <c r="L437" s="4"/>
      <c r="M437" s="4"/>
      <c r="N437" s="4"/>
      <c r="O437" s="4"/>
      <c r="P437" s="4"/>
      <c r="Q437" s="4"/>
      <c r="R437" s="9"/>
      <c r="S437" s="9"/>
      <c r="T437" s="9"/>
      <c r="U437" s="9"/>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row>
    <row r="438" spans="5:51" ht="15" customHeight="1" x14ac:dyDescent="0.2">
      <c r="E438" s="4"/>
      <c r="F438" s="4"/>
      <c r="G438" s="4"/>
      <c r="H438" s="4"/>
      <c r="I438" s="4"/>
      <c r="J438" s="4"/>
      <c r="K438" s="4"/>
      <c r="L438" s="4"/>
      <c r="M438" s="4"/>
      <c r="N438" s="4"/>
      <c r="O438" s="4"/>
      <c r="P438" s="4"/>
      <c r="Q438" s="4"/>
      <c r="R438" s="9"/>
      <c r="S438" s="9"/>
      <c r="T438" s="9"/>
      <c r="U438" s="9"/>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row>
    <row r="439" spans="5:51" ht="15" customHeight="1" x14ac:dyDescent="0.2">
      <c r="E439" s="4"/>
      <c r="F439" s="4"/>
      <c r="G439" s="4"/>
      <c r="H439" s="4"/>
      <c r="I439" s="4"/>
      <c r="J439" s="4"/>
      <c r="K439" s="4"/>
      <c r="L439" s="4"/>
      <c r="M439" s="4"/>
      <c r="N439" s="4"/>
      <c r="O439" s="4"/>
      <c r="P439" s="4"/>
      <c r="Q439" s="4"/>
      <c r="R439" s="9"/>
      <c r="S439" s="9"/>
      <c r="T439" s="9"/>
      <c r="U439" s="9"/>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row>
    <row r="440" spans="5:51" ht="15" customHeight="1" x14ac:dyDescent="0.2">
      <c r="E440" s="4"/>
      <c r="F440" s="4"/>
      <c r="G440" s="4"/>
      <c r="H440" s="4"/>
      <c r="I440" s="4"/>
      <c r="J440" s="4"/>
      <c r="K440" s="4"/>
      <c r="L440" s="4"/>
      <c r="M440" s="4"/>
      <c r="N440" s="4"/>
      <c r="O440" s="4"/>
      <c r="P440" s="4"/>
      <c r="Q440" s="4"/>
      <c r="R440" s="9"/>
      <c r="S440" s="9"/>
      <c r="T440" s="9"/>
      <c r="U440" s="9"/>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row>
    <row r="441" spans="5:51" ht="15" customHeight="1" x14ac:dyDescent="0.2">
      <c r="E441" s="4"/>
      <c r="F441" s="4"/>
      <c r="G441" s="4"/>
      <c r="H441" s="4"/>
      <c r="I441" s="4"/>
      <c r="J441" s="4"/>
      <c r="K441" s="4"/>
      <c r="L441" s="4"/>
      <c r="M441" s="4"/>
      <c r="N441" s="4"/>
      <c r="O441" s="4"/>
      <c r="P441" s="4"/>
      <c r="Q441" s="4"/>
      <c r="R441" s="9"/>
      <c r="S441" s="9"/>
      <c r="T441" s="9"/>
      <c r="U441" s="9"/>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row>
    <row r="442" spans="5:51" ht="15" customHeight="1" x14ac:dyDescent="0.2">
      <c r="E442" s="4"/>
      <c r="F442" s="4"/>
      <c r="G442" s="4"/>
      <c r="H442" s="4"/>
      <c r="I442" s="4"/>
      <c r="J442" s="4"/>
      <c r="K442" s="4"/>
      <c r="L442" s="4"/>
      <c r="M442" s="4"/>
      <c r="N442" s="4"/>
      <c r="O442" s="4"/>
      <c r="P442" s="4"/>
      <c r="Q442" s="4"/>
      <c r="R442" s="9"/>
      <c r="S442" s="9"/>
      <c r="T442" s="9"/>
      <c r="U442" s="9"/>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row>
    <row r="443" spans="5:51" ht="15" customHeight="1" x14ac:dyDescent="0.2">
      <c r="E443" s="4"/>
      <c r="F443" s="4"/>
      <c r="G443" s="4"/>
      <c r="H443" s="4"/>
      <c r="I443" s="4"/>
      <c r="J443" s="4"/>
      <c r="K443" s="4"/>
      <c r="L443" s="4"/>
      <c r="M443" s="4"/>
      <c r="N443" s="4"/>
      <c r="O443" s="4"/>
      <c r="P443" s="4"/>
      <c r="Q443" s="4"/>
      <c r="R443" s="9"/>
      <c r="S443" s="9"/>
      <c r="T443" s="9"/>
      <c r="U443" s="9"/>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row>
    <row r="444" spans="5:51" ht="15" customHeight="1" x14ac:dyDescent="0.2">
      <c r="E444" s="4"/>
      <c r="F444" s="4"/>
      <c r="G444" s="4"/>
      <c r="H444" s="4"/>
      <c r="I444" s="4"/>
      <c r="J444" s="4"/>
      <c r="K444" s="4"/>
      <c r="L444" s="4"/>
      <c r="M444" s="4"/>
      <c r="N444" s="4"/>
      <c r="O444" s="4"/>
      <c r="P444" s="4"/>
      <c r="Q444" s="4"/>
      <c r="R444" s="9"/>
      <c r="S444" s="9"/>
      <c r="T444" s="9"/>
      <c r="U444" s="9"/>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row>
    <row r="445" spans="5:51" ht="15" customHeight="1" x14ac:dyDescent="0.2">
      <c r="E445" s="4"/>
      <c r="F445" s="4"/>
      <c r="G445" s="4"/>
      <c r="H445" s="4"/>
      <c r="I445" s="4"/>
      <c r="J445" s="4"/>
      <c r="K445" s="4"/>
      <c r="L445" s="4"/>
      <c r="M445" s="4"/>
      <c r="N445" s="4"/>
      <c r="O445" s="4"/>
      <c r="P445" s="4"/>
      <c r="Q445" s="4"/>
      <c r="R445" s="9"/>
      <c r="S445" s="9"/>
      <c r="T445" s="9"/>
      <c r="U445" s="9"/>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row>
    <row r="446" spans="5:51" ht="15" customHeight="1" x14ac:dyDescent="0.2">
      <c r="E446" s="4"/>
      <c r="F446" s="4"/>
      <c r="G446" s="4"/>
      <c r="H446" s="4"/>
      <c r="I446" s="4"/>
      <c r="J446" s="4"/>
      <c r="K446" s="4"/>
      <c r="L446" s="4"/>
      <c r="M446" s="4"/>
      <c r="N446" s="4"/>
      <c r="O446" s="4"/>
      <c r="P446" s="4"/>
      <c r="Q446" s="4"/>
      <c r="R446" s="9"/>
      <c r="S446" s="9"/>
      <c r="T446" s="9"/>
      <c r="U446" s="9"/>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row>
    <row r="447" spans="5:51" ht="15" customHeight="1" x14ac:dyDescent="0.2">
      <c r="E447" s="4"/>
      <c r="F447" s="4"/>
      <c r="G447" s="4"/>
      <c r="H447" s="4"/>
      <c r="I447" s="4"/>
      <c r="J447" s="4"/>
      <c r="K447" s="4"/>
      <c r="L447" s="4"/>
      <c r="M447" s="4"/>
      <c r="N447" s="4"/>
      <c r="O447" s="4"/>
      <c r="P447" s="4"/>
      <c r="Q447" s="4"/>
      <c r="R447" s="9"/>
      <c r="S447" s="9"/>
      <c r="T447" s="9"/>
      <c r="U447" s="9"/>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row>
    <row r="448" spans="5:51" ht="15" customHeight="1" x14ac:dyDescent="0.2">
      <c r="E448" s="4"/>
      <c r="F448" s="4"/>
      <c r="G448" s="4"/>
      <c r="H448" s="4"/>
      <c r="I448" s="4"/>
      <c r="J448" s="4"/>
      <c r="K448" s="4"/>
      <c r="L448" s="4"/>
      <c r="M448" s="4"/>
      <c r="N448" s="4"/>
      <c r="O448" s="4"/>
      <c r="P448" s="4"/>
      <c r="Q448" s="4"/>
      <c r="R448" s="9"/>
      <c r="S448" s="9"/>
      <c r="T448" s="9"/>
      <c r="U448" s="9"/>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row>
    <row r="449" spans="5:51" ht="15" customHeight="1" x14ac:dyDescent="0.2">
      <c r="E449" s="4"/>
      <c r="F449" s="4"/>
      <c r="G449" s="4"/>
      <c r="H449" s="4"/>
      <c r="I449" s="4"/>
      <c r="J449" s="4"/>
      <c r="K449" s="4"/>
      <c r="L449" s="4"/>
      <c r="M449" s="4"/>
      <c r="N449" s="4"/>
      <c r="O449" s="4"/>
      <c r="P449" s="4"/>
      <c r="Q449" s="4"/>
      <c r="R449" s="9"/>
      <c r="S449" s="9"/>
      <c r="T449" s="9"/>
      <c r="U449" s="9"/>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row>
    <row r="450" spans="5:51" ht="15" customHeight="1" x14ac:dyDescent="0.2">
      <c r="E450" s="4"/>
      <c r="F450" s="4"/>
      <c r="G450" s="4"/>
      <c r="H450" s="4"/>
      <c r="I450" s="4"/>
      <c r="J450" s="4"/>
      <c r="K450" s="4"/>
      <c r="L450" s="4"/>
      <c r="M450" s="4"/>
      <c r="N450" s="4"/>
      <c r="O450" s="4"/>
      <c r="P450" s="4"/>
      <c r="Q450" s="4"/>
      <c r="R450" s="9"/>
      <c r="S450" s="9"/>
      <c r="T450" s="9"/>
      <c r="U450" s="9"/>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row>
    <row r="451" spans="5:51" ht="15" customHeight="1" x14ac:dyDescent="0.2">
      <c r="E451" s="4"/>
      <c r="F451" s="4"/>
      <c r="G451" s="4"/>
      <c r="H451" s="4"/>
      <c r="I451" s="4"/>
      <c r="J451" s="4"/>
      <c r="K451" s="4"/>
      <c r="L451" s="4"/>
      <c r="M451" s="4"/>
      <c r="N451" s="4"/>
      <c r="O451" s="4"/>
      <c r="P451" s="4"/>
      <c r="Q451" s="4"/>
      <c r="R451" s="9"/>
      <c r="S451" s="9"/>
      <c r="T451" s="9"/>
      <c r="U451" s="9"/>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row>
    <row r="452" spans="5:51" ht="15" customHeight="1" x14ac:dyDescent="0.2">
      <c r="E452" s="4"/>
      <c r="F452" s="4"/>
      <c r="G452" s="4"/>
      <c r="H452" s="4"/>
      <c r="I452" s="4"/>
      <c r="J452" s="4"/>
      <c r="K452" s="4"/>
      <c r="L452" s="4"/>
      <c r="M452" s="4"/>
      <c r="N452" s="4"/>
      <c r="O452" s="4"/>
      <c r="P452" s="4"/>
      <c r="Q452" s="4"/>
      <c r="R452" s="9"/>
      <c r="S452" s="9"/>
      <c r="T452" s="9"/>
      <c r="U452" s="9"/>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row>
    <row r="453" spans="5:51" ht="15" customHeight="1" x14ac:dyDescent="0.2">
      <c r="E453" s="4"/>
      <c r="F453" s="4"/>
      <c r="G453" s="4"/>
      <c r="H453" s="4"/>
      <c r="I453" s="4"/>
      <c r="J453" s="4"/>
      <c r="K453" s="4"/>
      <c r="L453" s="4"/>
      <c r="M453" s="4"/>
      <c r="N453" s="4"/>
      <c r="O453" s="4"/>
      <c r="P453" s="4"/>
      <c r="Q453" s="4"/>
      <c r="R453" s="9"/>
      <c r="S453" s="9"/>
      <c r="T453" s="9"/>
      <c r="U453" s="9"/>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row>
    <row r="454" spans="5:51" ht="15" customHeight="1" x14ac:dyDescent="0.2">
      <c r="E454" s="4"/>
      <c r="F454" s="4"/>
      <c r="G454" s="4"/>
      <c r="H454" s="4"/>
      <c r="I454" s="4"/>
      <c r="J454" s="4"/>
      <c r="K454" s="4"/>
      <c r="L454" s="4"/>
      <c r="M454" s="4"/>
      <c r="N454" s="4"/>
      <c r="O454" s="4"/>
      <c r="P454" s="4"/>
      <c r="Q454" s="4"/>
      <c r="R454" s="9"/>
      <c r="S454" s="9"/>
      <c r="T454" s="9"/>
      <c r="U454" s="9"/>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row>
    <row r="455" spans="5:51" ht="15" customHeight="1" x14ac:dyDescent="0.2">
      <c r="E455" s="4"/>
      <c r="F455" s="4"/>
      <c r="G455" s="4"/>
      <c r="H455" s="4"/>
      <c r="I455" s="4"/>
      <c r="J455" s="4"/>
      <c r="K455" s="4"/>
      <c r="L455" s="4"/>
      <c r="M455" s="4"/>
      <c r="N455" s="4"/>
      <c r="O455" s="4"/>
      <c r="P455" s="4"/>
      <c r="Q455" s="4"/>
      <c r="R455" s="9"/>
      <c r="S455" s="9"/>
      <c r="T455" s="9"/>
      <c r="U455" s="9"/>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row>
    <row r="456" spans="5:51" ht="15" customHeight="1" x14ac:dyDescent="0.2">
      <c r="E456" s="4"/>
      <c r="F456" s="4"/>
      <c r="G456" s="4"/>
      <c r="H456" s="4"/>
      <c r="I456" s="4"/>
      <c r="J456" s="4"/>
      <c r="K456" s="4"/>
      <c r="L456" s="4"/>
      <c r="M456" s="4"/>
      <c r="N456" s="4"/>
      <c r="O456" s="4"/>
      <c r="P456" s="4"/>
      <c r="Q456" s="4"/>
      <c r="R456" s="9"/>
      <c r="S456" s="9"/>
      <c r="T456" s="9"/>
      <c r="U456" s="9"/>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row>
    <row r="457" spans="5:51" ht="15" customHeight="1" x14ac:dyDescent="0.2">
      <c r="E457" s="4"/>
      <c r="F457" s="4"/>
      <c r="G457" s="4"/>
      <c r="H457" s="4"/>
      <c r="I457" s="4"/>
      <c r="J457" s="4"/>
      <c r="K457" s="4"/>
      <c r="L457" s="4"/>
      <c r="M457" s="4"/>
      <c r="N457" s="4"/>
      <c r="O457" s="4"/>
      <c r="P457" s="4"/>
      <c r="Q457" s="4"/>
      <c r="R457" s="9"/>
      <c r="S457" s="9"/>
      <c r="T457" s="9"/>
      <c r="U457" s="9"/>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row>
    <row r="458" spans="5:51" ht="15" customHeight="1" x14ac:dyDescent="0.2">
      <c r="E458" s="4"/>
      <c r="F458" s="4"/>
      <c r="G458" s="4"/>
      <c r="H458" s="4"/>
      <c r="I458" s="4"/>
      <c r="J458" s="4"/>
      <c r="K458" s="4"/>
      <c r="L458" s="4"/>
      <c r="M458" s="4"/>
      <c r="N458" s="4"/>
      <c r="O458" s="4"/>
      <c r="P458" s="4"/>
      <c r="Q458" s="4"/>
      <c r="R458" s="9"/>
      <c r="S458" s="9"/>
      <c r="T458" s="9"/>
      <c r="U458" s="9"/>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row>
    <row r="459" spans="5:51" ht="15" customHeight="1" x14ac:dyDescent="0.2">
      <c r="E459" s="4"/>
      <c r="F459" s="4"/>
      <c r="G459" s="4"/>
      <c r="H459" s="4"/>
      <c r="I459" s="4"/>
      <c r="J459" s="4"/>
      <c r="K459" s="4"/>
      <c r="L459" s="4"/>
      <c r="M459" s="4"/>
      <c r="N459" s="4"/>
      <c r="O459" s="4"/>
      <c r="P459" s="4"/>
      <c r="Q459" s="4"/>
      <c r="R459" s="9"/>
      <c r="S459" s="9"/>
      <c r="T459" s="9"/>
      <c r="U459" s="9"/>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row>
    <row r="460" spans="5:51" ht="15" customHeight="1" x14ac:dyDescent="0.2">
      <c r="E460" s="4"/>
      <c r="F460" s="4"/>
      <c r="G460" s="4"/>
      <c r="H460" s="4"/>
      <c r="I460" s="4"/>
      <c r="J460" s="4"/>
      <c r="K460" s="4"/>
      <c r="L460" s="4"/>
      <c r="M460" s="4"/>
      <c r="N460" s="4"/>
      <c r="O460" s="4"/>
      <c r="P460" s="4"/>
      <c r="Q460" s="4"/>
      <c r="R460" s="9"/>
      <c r="S460" s="9"/>
      <c r="T460" s="9"/>
      <c r="U460" s="9"/>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row>
    <row r="461" spans="5:51" ht="15" customHeight="1" x14ac:dyDescent="0.2">
      <c r="E461" s="4"/>
      <c r="F461" s="4"/>
      <c r="G461" s="4"/>
      <c r="H461" s="4"/>
      <c r="I461" s="4"/>
      <c r="J461" s="4"/>
      <c r="K461" s="4"/>
      <c r="L461" s="4"/>
      <c r="M461" s="4"/>
      <c r="N461" s="4"/>
      <c r="O461" s="4"/>
      <c r="P461" s="4"/>
      <c r="Q461" s="4"/>
      <c r="R461" s="9"/>
      <c r="S461" s="9"/>
      <c r="T461" s="9"/>
      <c r="U461" s="9"/>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row>
    <row r="462" spans="5:51" ht="15" customHeight="1" x14ac:dyDescent="0.2">
      <c r="E462" s="4"/>
      <c r="F462" s="4"/>
      <c r="G462" s="4"/>
      <c r="H462" s="4"/>
      <c r="I462" s="4"/>
      <c r="J462" s="4"/>
      <c r="K462" s="4"/>
      <c r="L462" s="4"/>
      <c r="M462" s="4"/>
      <c r="N462" s="4"/>
      <c r="O462" s="4"/>
      <c r="P462" s="4"/>
      <c r="Q462" s="4"/>
      <c r="R462" s="9"/>
      <c r="S462" s="9"/>
      <c r="T462" s="9"/>
      <c r="U462" s="9"/>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row>
    <row r="463" spans="5:51" ht="15" customHeight="1" x14ac:dyDescent="0.2">
      <c r="E463" s="4"/>
      <c r="F463" s="4"/>
      <c r="G463" s="4"/>
      <c r="H463" s="4"/>
      <c r="I463" s="4"/>
      <c r="J463" s="4"/>
      <c r="K463" s="4"/>
      <c r="L463" s="4"/>
      <c r="M463" s="4"/>
      <c r="N463" s="4"/>
      <c r="O463" s="4"/>
      <c r="P463" s="4"/>
      <c r="Q463" s="4"/>
      <c r="R463" s="9"/>
      <c r="S463" s="9"/>
      <c r="T463" s="9"/>
      <c r="U463" s="9"/>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row>
    <row r="464" spans="5:51" ht="15" customHeight="1" x14ac:dyDescent="0.2">
      <c r="E464" s="4"/>
      <c r="F464" s="4"/>
      <c r="G464" s="4"/>
      <c r="H464" s="4"/>
      <c r="I464" s="4"/>
      <c r="J464" s="4"/>
      <c r="K464" s="4"/>
      <c r="L464" s="4"/>
      <c r="M464" s="4"/>
      <c r="N464" s="4"/>
      <c r="O464" s="4"/>
      <c r="P464" s="4"/>
      <c r="Q464" s="4"/>
      <c r="R464" s="9"/>
      <c r="S464" s="9"/>
      <c r="T464" s="9"/>
      <c r="U464" s="9"/>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row>
    <row r="465" spans="5:51" ht="15" customHeight="1" x14ac:dyDescent="0.2">
      <c r="E465" s="4"/>
      <c r="F465" s="4"/>
      <c r="G465" s="4"/>
      <c r="H465" s="4"/>
      <c r="I465" s="4"/>
      <c r="J465" s="4"/>
      <c r="K465" s="4"/>
      <c r="L465" s="4"/>
      <c r="M465" s="4"/>
      <c r="N465" s="4"/>
      <c r="O465" s="4"/>
      <c r="P465" s="4"/>
      <c r="Q465" s="4"/>
      <c r="R465" s="9"/>
      <c r="S465" s="9"/>
      <c r="T465" s="9"/>
      <c r="U465" s="9"/>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row>
    <row r="466" spans="5:51" ht="15" customHeight="1" x14ac:dyDescent="0.2">
      <c r="E466" s="4"/>
      <c r="F466" s="4"/>
      <c r="G466" s="4"/>
      <c r="H466" s="4"/>
      <c r="I466" s="4"/>
      <c r="J466" s="4"/>
      <c r="K466" s="4"/>
      <c r="L466" s="4"/>
      <c r="M466" s="4"/>
      <c r="N466" s="4"/>
      <c r="O466" s="4"/>
      <c r="P466" s="4"/>
      <c r="Q466" s="4"/>
      <c r="R466" s="9"/>
      <c r="S466" s="9"/>
      <c r="T466" s="9"/>
      <c r="U466" s="9"/>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row>
    <row r="467" spans="5:51" ht="15" customHeight="1" x14ac:dyDescent="0.2">
      <c r="E467" s="4"/>
      <c r="F467" s="4"/>
      <c r="G467" s="4"/>
      <c r="H467" s="4"/>
      <c r="I467" s="4"/>
      <c r="J467" s="4"/>
      <c r="K467" s="4"/>
      <c r="L467" s="4"/>
      <c r="M467" s="4"/>
      <c r="N467" s="4"/>
      <c r="O467" s="4"/>
      <c r="P467" s="4"/>
      <c r="Q467" s="4"/>
      <c r="R467" s="9"/>
      <c r="S467" s="9"/>
      <c r="T467" s="9"/>
      <c r="U467" s="9"/>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row>
    <row r="468" spans="5:51" ht="15" customHeight="1" x14ac:dyDescent="0.2">
      <c r="E468" s="4"/>
      <c r="F468" s="4"/>
      <c r="G468" s="4"/>
      <c r="H468" s="4"/>
      <c r="I468" s="4"/>
      <c r="J468" s="4"/>
      <c r="K468" s="4"/>
      <c r="L468" s="4"/>
      <c r="M468" s="4"/>
      <c r="N468" s="4"/>
      <c r="O468" s="4"/>
      <c r="P468" s="4"/>
      <c r="Q468" s="4"/>
      <c r="R468" s="9"/>
      <c r="S468" s="9"/>
      <c r="T468" s="9"/>
      <c r="U468" s="9"/>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row>
    <row r="469" spans="5:51" ht="15" customHeight="1" x14ac:dyDescent="0.2">
      <c r="E469" s="4"/>
      <c r="F469" s="4"/>
      <c r="G469" s="4"/>
      <c r="H469" s="4"/>
      <c r="I469" s="4"/>
      <c r="J469" s="4"/>
      <c r="K469" s="4"/>
      <c r="L469" s="4"/>
      <c r="M469" s="4"/>
      <c r="N469" s="4"/>
      <c r="O469" s="4"/>
      <c r="P469" s="4"/>
      <c r="Q469" s="4"/>
      <c r="R469" s="9"/>
      <c r="S469" s="9"/>
      <c r="T469" s="9"/>
      <c r="U469" s="9"/>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row>
    <row r="470" spans="5:51" ht="15" customHeight="1" x14ac:dyDescent="0.2">
      <c r="E470" s="4"/>
      <c r="F470" s="4"/>
      <c r="G470" s="4"/>
      <c r="H470" s="4"/>
      <c r="I470" s="4"/>
      <c r="J470" s="4"/>
      <c r="K470" s="4"/>
      <c r="L470" s="4"/>
      <c r="M470" s="4"/>
      <c r="N470" s="4"/>
      <c r="O470" s="4"/>
      <c r="P470" s="4"/>
      <c r="Q470" s="4"/>
      <c r="R470" s="9"/>
      <c r="S470" s="9"/>
      <c r="T470" s="9"/>
      <c r="U470" s="9"/>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row>
    <row r="471" spans="5:51" ht="15" customHeight="1" x14ac:dyDescent="0.2">
      <c r="E471" s="4"/>
      <c r="F471" s="4"/>
      <c r="G471" s="4"/>
      <c r="H471" s="4"/>
      <c r="I471" s="4"/>
      <c r="J471" s="4"/>
      <c r="K471" s="4"/>
      <c r="L471" s="4"/>
      <c r="M471" s="4"/>
      <c r="N471" s="4"/>
      <c r="O471" s="4"/>
      <c r="P471" s="4"/>
      <c r="Q471" s="4"/>
      <c r="R471" s="9"/>
      <c r="S471" s="9"/>
      <c r="T471" s="9"/>
      <c r="U471" s="9"/>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row>
    <row r="472" spans="5:51" ht="15" customHeight="1" x14ac:dyDescent="0.2">
      <c r="E472" s="4"/>
      <c r="F472" s="4"/>
      <c r="G472" s="4"/>
      <c r="H472" s="4"/>
      <c r="I472" s="4"/>
      <c r="J472" s="4"/>
      <c r="K472" s="4"/>
      <c r="L472" s="4"/>
      <c r="M472" s="4"/>
      <c r="N472" s="4"/>
      <c r="O472" s="4"/>
      <c r="P472" s="4"/>
      <c r="Q472" s="4"/>
      <c r="R472" s="9"/>
      <c r="S472" s="9"/>
      <c r="T472" s="9"/>
      <c r="U472" s="9"/>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row>
    <row r="473" spans="5:51" ht="15" customHeight="1" x14ac:dyDescent="0.2">
      <c r="E473" s="4"/>
      <c r="F473" s="4"/>
      <c r="G473" s="4"/>
      <c r="H473" s="4"/>
      <c r="I473" s="4"/>
      <c r="J473" s="4"/>
      <c r="K473" s="4"/>
      <c r="L473" s="4"/>
      <c r="M473" s="4"/>
      <c r="N473" s="4"/>
      <c r="O473" s="4"/>
      <c r="P473" s="4"/>
      <c r="Q473" s="4"/>
      <c r="R473" s="9"/>
      <c r="S473" s="9"/>
      <c r="T473" s="9"/>
      <c r="U473" s="9"/>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row>
    <row r="474" spans="5:51" ht="15" customHeight="1" x14ac:dyDescent="0.2">
      <c r="E474" s="4"/>
      <c r="F474" s="4"/>
      <c r="G474" s="4"/>
      <c r="H474" s="4"/>
      <c r="I474" s="4"/>
      <c r="J474" s="4"/>
      <c r="K474" s="4"/>
      <c r="L474" s="4"/>
      <c r="M474" s="4"/>
      <c r="N474" s="4"/>
      <c r="O474" s="4"/>
      <c r="P474" s="4"/>
      <c r="Q474" s="4"/>
      <c r="R474" s="9"/>
      <c r="S474" s="9"/>
      <c r="T474" s="9"/>
      <c r="U474" s="9"/>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row>
    <row r="475" spans="5:51" ht="15" customHeight="1" x14ac:dyDescent="0.2">
      <c r="E475" s="4"/>
      <c r="F475" s="4"/>
      <c r="G475" s="4"/>
      <c r="H475" s="4"/>
      <c r="I475" s="4"/>
      <c r="J475" s="4"/>
      <c r="K475" s="4"/>
      <c r="L475" s="4"/>
      <c r="M475" s="4"/>
      <c r="N475" s="4"/>
      <c r="O475" s="4"/>
      <c r="P475" s="4"/>
      <c r="Q475" s="4"/>
      <c r="R475" s="9"/>
      <c r="S475" s="9"/>
      <c r="T475" s="9"/>
      <c r="U475" s="9"/>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row>
    <row r="476" spans="5:51" ht="15" customHeight="1" x14ac:dyDescent="0.2">
      <c r="E476" s="4"/>
      <c r="F476" s="4"/>
      <c r="G476" s="4"/>
      <c r="H476" s="4"/>
      <c r="I476" s="4"/>
      <c r="J476" s="4"/>
      <c r="K476" s="4"/>
      <c r="L476" s="4"/>
      <c r="M476" s="4"/>
      <c r="N476" s="4"/>
      <c r="O476" s="4"/>
      <c r="P476" s="4"/>
      <c r="Q476" s="4"/>
      <c r="R476" s="9"/>
      <c r="S476" s="9"/>
      <c r="T476" s="9"/>
      <c r="U476" s="9"/>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row>
    <row r="477" spans="5:51" ht="15" customHeight="1" x14ac:dyDescent="0.2">
      <c r="E477" s="4"/>
      <c r="F477" s="4"/>
      <c r="G477" s="4"/>
      <c r="H477" s="4"/>
      <c r="I477" s="4"/>
      <c r="J477" s="4"/>
      <c r="K477" s="4"/>
      <c r="L477" s="4"/>
      <c r="M477" s="4"/>
      <c r="N477" s="4"/>
      <c r="O477" s="4"/>
      <c r="P477" s="4"/>
      <c r="Q477" s="4"/>
      <c r="R477" s="9"/>
      <c r="S477" s="9"/>
      <c r="T477" s="9"/>
      <c r="U477" s="9"/>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row>
    <row r="478" spans="5:51" ht="15" customHeight="1" x14ac:dyDescent="0.2">
      <c r="E478" s="4"/>
      <c r="F478" s="4"/>
      <c r="G478" s="4"/>
      <c r="H478" s="4"/>
      <c r="I478" s="4"/>
      <c r="J478" s="4"/>
      <c r="K478" s="4"/>
      <c r="L478" s="4"/>
      <c r="M478" s="4"/>
      <c r="N478" s="4"/>
      <c r="O478" s="4"/>
      <c r="P478" s="4"/>
      <c r="Q478" s="4"/>
      <c r="R478" s="9"/>
      <c r="S478" s="9"/>
      <c r="T478" s="9"/>
      <c r="U478" s="9"/>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row>
    <row r="479" spans="5:51" ht="15" customHeight="1" x14ac:dyDescent="0.2">
      <c r="E479" s="4"/>
      <c r="F479" s="4"/>
      <c r="G479" s="4"/>
      <c r="H479" s="4"/>
      <c r="I479" s="4"/>
      <c r="J479" s="4"/>
      <c r="K479" s="4"/>
      <c r="L479" s="4"/>
      <c r="M479" s="4"/>
      <c r="N479" s="4"/>
      <c r="O479" s="4"/>
      <c r="P479" s="4"/>
      <c r="Q479" s="4"/>
      <c r="R479" s="9"/>
      <c r="S479" s="9"/>
      <c r="T479" s="9"/>
      <c r="U479" s="9"/>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row>
    <row r="480" spans="5:51" ht="15" customHeight="1" x14ac:dyDescent="0.2">
      <c r="E480" s="4"/>
      <c r="F480" s="4"/>
      <c r="G480" s="4"/>
      <c r="H480" s="4"/>
      <c r="I480" s="4"/>
      <c r="J480" s="4"/>
      <c r="K480" s="4"/>
      <c r="L480" s="4"/>
      <c r="M480" s="4"/>
      <c r="N480" s="4"/>
      <c r="O480" s="4"/>
      <c r="P480" s="4"/>
      <c r="Q480" s="4"/>
      <c r="R480" s="9"/>
      <c r="S480" s="9"/>
      <c r="T480" s="9"/>
      <c r="U480" s="9"/>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row>
    <row r="481" spans="5:51" ht="15" customHeight="1" x14ac:dyDescent="0.2">
      <c r="E481" s="4"/>
      <c r="F481" s="4"/>
      <c r="G481" s="4"/>
      <c r="H481" s="4"/>
      <c r="I481" s="4"/>
      <c r="J481" s="4"/>
      <c r="K481" s="4"/>
      <c r="L481" s="4"/>
      <c r="M481" s="4"/>
      <c r="N481" s="4"/>
      <c r="O481" s="4"/>
      <c r="P481" s="4"/>
      <c r="Q481" s="4"/>
      <c r="R481" s="9"/>
      <c r="S481" s="9"/>
      <c r="T481" s="9"/>
      <c r="U481" s="9"/>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row>
    <row r="482" spans="5:51" ht="15" customHeight="1" x14ac:dyDescent="0.2">
      <c r="E482" s="4"/>
      <c r="F482" s="4"/>
      <c r="G482" s="4"/>
      <c r="H482" s="4"/>
      <c r="I482" s="4"/>
      <c r="J482" s="4"/>
      <c r="K482" s="4"/>
      <c r="L482" s="4"/>
      <c r="M482" s="4"/>
      <c r="N482" s="4"/>
      <c r="O482" s="4"/>
      <c r="P482" s="4"/>
      <c r="Q482" s="4"/>
      <c r="R482" s="9"/>
      <c r="S482" s="9"/>
      <c r="T482" s="9"/>
      <c r="U482" s="9"/>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row>
    <row r="483" spans="5:51" ht="15" customHeight="1" x14ac:dyDescent="0.2">
      <c r="E483" s="4"/>
      <c r="F483" s="4"/>
      <c r="G483" s="4"/>
      <c r="H483" s="4"/>
      <c r="I483" s="4"/>
      <c r="J483" s="4"/>
      <c r="K483" s="4"/>
      <c r="L483" s="4"/>
      <c r="M483" s="4"/>
      <c r="N483" s="4"/>
      <c r="O483" s="4"/>
      <c r="P483" s="4"/>
      <c r="Q483" s="4"/>
      <c r="R483" s="9"/>
      <c r="S483" s="9"/>
      <c r="T483" s="9"/>
      <c r="U483" s="9"/>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row>
    <row r="484" spans="5:51" ht="15" customHeight="1" x14ac:dyDescent="0.2">
      <c r="E484" s="4"/>
      <c r="F484" s="4"/>
      <c r="G484" s="4"/>
      <c r="H484" s="4"/>
      <c r="I484" s="4"/>
      <c r="J484" s="4"/>
      <c r="K484" s="4"/>
      <c r="L484" s="4"/>
      <c r="M484" s="4"/>
      <c r="N484" s="4"/>
      <c r="O484" s="4"/>
      <c r="P484" s="4"/>
      <c r="Q484" s="4"/>
      <c r="R484" s="9"/>
      <c r="S484" s="9"/>
      <c r="T484" s="9"/>
      <c r="U484" s="9"/>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row>
    <row r="485" spans="5:51" ht="15" customHeight="1" x14ac:dyDescent="0.2">
      <c r="E485" s="4"/>
      <c r="F485" s="4"/>
      <c r="G485" s="4"/>
      <c r="H485" s="4"/>
      <c r="I485" s="4"/>
      <c r="J485" s="4"/>
      <c r="K485" s="4"/>
      <c r="L485" s="4"/>
      <c r="M485" s="4"/>
      <c r="N485" s="4"/>
      <c r="O485" s="4"/>
      <c r="P485" s="4"/>
      <c r="Q485" s="4"/>
      <c r="R485" s="9"/>
      <c r="S485" s="9"/>
      <c r="T485" s="9"/>
      <c r="U485" s="9"/>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row>
    <row r="486" spans="5:51" ht="15" customHeight="1" x14ac:dyDescent="0.2">
      <c r="E486" s="4"/>
      <c r="F486" s="4"/>
      <c r="G486" s="4"/>
      <c r="H486" s="4"/>
      <c r="I486" s="4"/>
      <c r="J486" s="4"/>
      <c r="K486" s="4"/>
      <c r="L486" s="4"/>
      <c r="M486" s="4"/>
      <c r="N486" s="4"/>
      <c r="O486" s="4"/>
      <c r="P486" s="4"/>
      <c r="Q486" s="4"/>
      <c r="R486" s="9"/>
      <c r="S486" s="9"/>
      <c r="T486" s="9"/>
      <c r="U486" s="9"/>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row>
    <row r="487" spans="5:51" ht="15" customHeight="1" x14ac:dyDescent="0.2">
      <c r="E487" s="4"/>
      <c r="F487" s="4"/>
      <c r="G487" s="4"/>
      <c r="H487" s="4"/>
      <c r="I487" s="4"/>
      <c r="J487" s="4"/>
      <c r="K487" s="4"/>
      <c r="L487" s="4"/>
      <c r="M487" s="4"/>
      <c r="N487" s="4"/>
      <c r="O487" s="4"/>
      <c r="P487" s="4"/>
      <c r="Q487" s="4"/>
      <c r="R487" s="9"/>
      <c r="S487" s="9"/>
      <c r="T487" s="9"/>
      <c r="U487" s="9"/>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row>
    <row r="488" spans="5:51" ht="15" customHeight="1" x14ac:dyDescent="0.2">
      <c r="E488" s="4"/>
      <c r="F488" s="4"/>
      <c r="G488" s="4"/>
      <c r="H488" s="4"/>
      <c r="I488" s="4"/>
      <c r="J488" s="4"/>
      <c r="K488" s="4"/>
      <c r="L488" s="4"/>
      <c r="M488" s="4"/>
      <c r="N488" s="4"/>
      <c r="O488" s="4"/>
      <c r="P488" s="4"/>
      <c r="Q488" s="4"/>
      <c r="R488" s="9"/>
      <c r="S488" s="9"/>
      <c r="T488" s="9"/>
      <c r="U488" s="9"/>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row>
    <row r="489" spans="5:51" ht="15" customHeight="1" x14ac:dyDescent="0.2">
      <c r="E489" s="4"/>
      <c r="F489" s="4"/>
      <c r="G489" s="4"/>
      <c r="H489" s="4"/>
      <c r="I489" s="4"/>
      <c r="J489" s="4"/>
      <c r="K489" s="4"/>
      <c r="L489" s="4"/>
      <c r="M489" s="4"/>
      <c r="N489" s="4"/>
      <c r="O489" s="4"/>
      <c r="P489" s="4"/>
      <c r="Q489" s="4"/>
      <c r="R489" s="9"/>
      <c r="S489" s="9"/>
      <c r="T489" s="9"/>
      <c r="U489" s="9"/>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row>
    <row r="490" spans="5:51" ht="15" customHeight="1" x14ac:dyDescent="0.2">
      <c r="E490" s="4"/>
      <c r="F490" s="4"/>
      <c r="G490" s="4"/>
      <c r="H490" s="4"/>
      <c r="I490" s="4"/>
      <c r="J490" s="4"/>
      <c r="K490" s="4"/>
      <c r="L490" s="4"/>
      <c r="M490" s="4"/>
      <c r="N490" s="4"/>
      <c r="O490" s="4"/>
      <c r="P490" s="4"/>
      <c r="Q490" s="4"/>
      <c r="R490" s="9"/>
      <c r="S490" s="9"/>
      <c r="T490" s="9"/>
      <c r="U490" s="9"/>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row>
    <row r="491" spans="5:51" ht="15" customHeight="1" x14ac:dyDescent="0.2">
      <c r="E491" s="4"/>
      <c r="F491" s="4"/>
      <c r="G491" s="4"/>
      <c r="H491" s="4"/>
      <c r="I491" s="4"/>
      <c r="J491" s="4"/>
      <c r="K491" s="4"/>
      <c r="L491" s="4"/>
      <c r="M491" s="4"/>
      <c r="N491" s="4"/>
      <c r="O491" s="4"/>
      <c r="P491" s="4"/>
      <c r="Q491" s="4"/>
      <c r="R491" s="9"/>
      <c r="S491" s="9"/>
      <c r="T491" s="9"/>
      <c r="U491" s="9"/>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row>
    <row r="492" spans="5:51" ht="15" customHeight="1" x14ac:dyDescent="0.2">
      <c r="E492" s="4"/>
      <c r="F492" s="4"/>
      <c r="G492" s="4"/>
      <c r="H492" s="4"/>
      <c r="I492" s="4"/>
      <c r="J492" s="4"/>
      <c r="K492" s="4"/>
      <c r="L492" s="4"/>
      <c r="M492" s="4"/>
      <c r="N492" s="4"/>
      <c r="O492" s="4"/>
      <c r="P492" s="4"/>
      <c r="Q492" s="4"/>
      <c r="R492" s="9"/>
      <c r="S492" s="9"/>
      <c r="T492" s="9"/>
      <c r="U492" s="9"/>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row>
    <row r="493" spans="5:51" ht="15" customHeight="1" x14ac:dyDescent="0.2">
      <c r="E493" s="4"/>
      <c r="F493" s="4"/>
      <c r="G493" s="4"/>
      <c r="H493" s="4"/>
      <c r="I493" s="4"/>
      <c r="J493" s="4"/>
      <c r="K493" s="4"/>
      <c r="L493" s="4"/>
      <c r="M493" s="4"/>
      <c r="N493" s="4"/>
      <c r="O493" s="4"/>
      <c r="P493" s="4"/>
      <c r="Q493" s="4"/>
      <c r="R493" s="9"/>
      <c r="S493" s="9"/>
      <c r="T493" s="9"/>
      <c r="U493" s="9"/>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row>
    <row r="494" spans="5:51" ht="15" customHeight="1" x14ac:dyDescent="0.2">
      <c r="E494" s="4"/>
      <c r="F494" s="4"/>
      <c r="G494" s="4"/>
      <c r="H494" s="4"/>
      <c r="I494" s="4"/>
      <c r="J494" s="4"/>
      <c r="K494" s="4"/>
      <c r="L494" s="4"/>
      <c r="M494" s="4"/>
      <c r="N494" s="4"/>
      <c r="O494" s="4"/>
      <c r="P494" s="4"/>
      <c r="Q494" s="4"/>
      <c r="R494" s="9"/>
      <c r="S494" s="9"/>
      <c r="T494" s="9"/>
      <c r="U494" s="9"/>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row>
    <row r="495" spans="5:51" ht="15" customHeight="1" x14ac:dyDescent="0.2">
      <c r="E495" s="4"/>
      <c r="F495" s="4"/>
      <c r="G495" s="4"/>
      <c r="H495" s="4"/>
      <c r="I495" s="4"/>
      <c r="J495" s="4"/>
      <c r="K495" s="4"/>
      <c r="L495" s="4"/>
      <c r="M495" s="4"/>
      <c r="N495" s="4"/>
      <c r="O495" s="4"/>
      <c r="P495" s="4"/>
      <c r="Q495" s="4"/>
      <c r="R495" s="9"/>
      <c r="S495" s="9"/>
      <c r="T495" s="9"/>
      <c r="U495" s="9"/>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row>
    <row r="496" spans="5:51" ht="15" customHeight="1" x14ac:dyDescent="0.2">
      <c r="E496" s="4"/>
      <c r="F496" s="4"/>
      <c r="G496" s="4"/>
      <c r="H496" s="4"/>
      <c r="I496" s="4"/>
      <c r="J496" s="4"/>
      <c r="K496" s="4"/>
      <c r="L496" s="4"/>
      <c r="M496" s="4"/>
      <c r="N496" s="4"/>
      <c r="O496" s="4"/>
      <c r="P496" s="4"/>
      <c r="Q496" s="4"/>
      <c r="R496" s="9"/>
      <c r="S496" s="9"/>
      <c r="T496" s="9"/>
      <c r="U496" s="9"/>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row>
    <row r="497" spans="5:51" ht="15" customHeight="1" x14ac:dyDescent="0.2">
      <c r="E497" s="4"/>
      <c r="F497" s="4"/>
      <c r="G497" s="4"/>
      <c r="H497" s="4"/>
      <c r="I497" s="4"/>
      <c r="J497" s="4"/>
      <c r="K497" s="4"/>
      <c r="L497" s="4"/>
      <c r="M497" s="4"/>
      <c r="N497" s="4"/>
      <c r="O497" s="4"/>
      <c r="P497" s="4"/>
      <c r="Q497" s="4"/>
      <c r="R497" s="9"/>
      <c r="S497" s="9"/>
      <c r="T497" s="9"/>
      <c r="U497" s="9"/>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row>
    <row r="498" spans="5:51" ht="15" customHeight="1" x14ac:dyDescent="0.2">
      <c r="E498" s="4"/>
      <c r="F498" s="4"/>
      <c r="G498" s="4"/>
      <c r="H498" s="4"/>
      <c r="I498" s="4"/>
      <c r="J498" s="4"/>
      <c r="K498" s="4"/>
      <c r="L498" s="4"/>
      <c r="M498" s="4"/>
      <c r="N498" s="4"/>
      <c r="O498" s="4"/>
      <c r="P498" s="4"/>
      <c r="Q498" s="4"/>
      <c r="R498" s="9"/>
      <c r="S498" s="9"/>
      <c r="T498" s="9"/>
      <c r="U498" s="9"/>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row>
    <row r="499" spans="5:51" ht="15" customHeight="1" x14ac:dyDescent="0.2">
      <c r="E499" s="4"/>
      <c r="F499" s="4"/>
      <c r="G499" s="4"/>
      <c r="H499" s="4"/>
      <c r="I499" s="4"/>
      <c r="J499" s="4"/>
      <c r="K499" s="4"/>
      <c r="L499" s="4"/>
      <c r="M499" s="4"/>
      <c r="N499" s="4"/>
      <c r="O499" s="4"/>
      <c r="P499" s="4"/>
      <c r="Q499" s="4"/>
      <c r="R499" s="9"/>
      <c r="S499" s="9"/>
      <c r="T499" s="9"/>
      <c r="U499" s="9"/>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row>
    <row r="500" spans="5:51" ht="15" customHeight="1" x14ac:dyDescent="0.2">
      <c r="E500" s="4"/>
      <c r="F500" s="4"/>
      <c r="G500" s="4"/>
      <c r="H500" s="4"/>
      <c r="I500" s="4"/>
      <c r="J500" s="4"/>
      <c r="K500" s="4"/>
      <c r="L500" s="4"/>
      <c r="M500" s="4"/>
      <c r="N500" s="4"/>
      <c r="O500" s="4"/>
      <c r="P500" s="4"/>
      <c r="Q500" s="4"/>
      <c r="R500" s="9"/>
      <c r="S500" s="9"/>
      <c r="T500" s="9"/>
      <c r="U500" s="9"/>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row>
    <row r="501" spans="5:51" ht="15" customHeight="1" x14ac:dyDescent="0.2">
      <c r="E501" s="4"/>
      <c r="F501" s="4"/>
      <c r="G501" s="4"/>
      <c r="H501" s="4"/>
      <c r="I501" s="4"/>
      <c r="J501" s="4"/>
      <c r="K501" s="4"/>
      <c r="L501" s="4"/>
      <c r="M501" s="4"/>
      <c r="N501" s="4"/>
      <c r="O501" s="4"/>
      <c r="P501" s="4"/>
      <c r="Q501" s="4"/>
      <c r="R501" s="9"/>
      <c r="S501" s="9"/>
      <c r="T501" s="9"/>
      <c r="U501" s="9"/>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row>
    <row r="502" spans="5:51" ht="15" customHeight="1" x14ac:dyDescent="0.2">
      <c r="E502" s="4"/>
      <c r="F502" s="4"/>
      <c r="G502" s="4"/>
      <c r="H502" s="4"/>
      <c r="I502" s="4"/>
      <c r="J502" s="4"/>
      <c r="K502" s="4"/>
      <c r="L502" s="4"/>
      <c r="M502" s="4"/>
      <c r="N502" s="4"/>
      <c r="O502" s="4"/>
      <c r="P502" s="4"/>
      <c r="Q502" s="4"/>
      <c r="R502" s="9"/>
      <c r="S502" s="9"/>
      <c r="T502" s="9"/>
      <c r="U502" s="9"/>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row>
    <row r="503" spans="5:51" ht="15" customHeight="1" x14ac:dyDescent="0.2">
      <c r="E503" s="4"/>
      <c r="F503" s="4"/>
      <c r="G503" s="4"/>
      <c r="H503" s="4"/>
      <c r="I503" s="4"/>
      <c r="J503" s="4"/>
      <c r="K503" s="4"/>
      <c r="L503" s="4"/>
      <c r="M503" s="4"/>
      <c r="N503" s="4"/>
      <c r="O503" s="4"/>
      <c r="P503" s="4"/>
      <c r="Q503" s="4"/>
      <c r="R503" s="9"/>
      <c r="S503" s="9"/>
      <c r="T503" s="9"/>
      <c r="U503" s="9"/>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row>
    <row r="504" spans="5:51" ht="15" customHeight="1" x14ac:dyDescent="0.2">
      <c r="E504" s="4"/>
      <c r="F504" s="4"/>
      <c r="G504" s="4"/>
      <c r="H504" s="4"/>
      <c r="I504" s="4"/>
      <c r="J504" s="4"/>
      <c r="K504" s="4"/>
      <c r="L504" s="4"/>
      <c r="M504" s="4"/>
      <c r="N504" s="4"/>
      <c r="O504" s="4"/>
      <c r="P504" s="4"/>
      <c r="Q504" s="4"/>
      <c r="R504" s="9"/>
      <c r="S504" s="9"/>
      <c r="T504" s="9"/>
      <c r="U504" s="9"/>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row>
    <row r="505" spans="5:51" ht="15" customHeight="1" x14ac:dyDescent="0.2">
      <c r="E505" s="4"/>
      <c r="F505" s="4"/>
      <c r="G505" s="4"/>
      <c r="H505" s="4"/>
      <c r="I505" s="4"/>
      <c r="J505" s="4"/>
      <c r="K505" s="4"/>
      <c r="L505" s="4"/>
      <c r="M505" s="4"/>
      <c r="N505" s="4"/>
      <c r="O505" s="4"/>
      <c r="P505" s="4"/>
      <c r="Q505" s="4"/>
      <c r="R505" s="9"/>
      <c r="S505" s="9"/>
      <c r="T505" s="9"/>
      <c r="U505" s="9"/>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row>
    <row r="506" spans="5:51" ht="15" customHeight="1" x14ac:dyDescent="0.2">
      <c r="E506" s="4"/>
      <c r="F506" s="4"/>
      <c r="G506" s="4"/>
      <c r="H506" s="4"/>
      <c r="I506" s="4"/>
      <c r="J506" s="4"/>
      <c r="K506" s="4"/>
      <c r="L506" s="4"/>
      <c r="M506" s="4"/>
      <c r="N506" s="4"/>
      <c r="O506" s="4"/>
      <c r="P506" s="4"/>
      <c r="Q506" s="4"/>
      <c r="R506" s="9"/>
      <c r="S506" s="9"/>
      <c r="T506" s="9"/>
      <c r="U506" s="9"/>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row>
    <row r="507" spans="5:51" ht="15" customHeight="1" x14ac:dyDescent="0.2">
      <c r="E507" s="4"/>
      <c r="F507" s="4"/>
      <c r="G507" s="4"/>
      <c r="H507" s="4"/>
      <c r="I507" s="4"/>
      <c r="J507" s="4"/>
      <c r="K507" s="4"/>
      <c r="L507" s="4"/>
      <c r="M507" s="4"/>
      <c r="N507" s="4"/>
      <c r="O507" s="4"/>
      <c r="P507" s="4"/>
      <c r="Q507" s="4"/>
      <c r="R507" s="9"/>
      <c r="S507" s="9"/>
      <c r="T507" s="9"/>
      <c r="U507" s="9"/>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row>
    <row r="508" spans="5:51" ht="15" customHeight="1" x14ac:dyDescent="0.2">
      <c r="E508" s="4"/>
      <c r="F508" s="4"/>
      <c r="G508" s="4"/>
      <c r="H508" s="4"/>
      <c r="I508" s="4"/>
      <c r="J508" s="4"/>
      <c r="K508" s="4"/>
      <c r="L508" s="4"/>
      <c r="M508" s="4"/>
      <c r="N508" s="4"/>
      <c r="O508" s="4"/>
      <c r="P508" s="4"/>
      <c r="Q508" s="4"/>
      <c r="R508" s="9"/>
      <c r="S508" s="9"/>
      <c r="T508" s="9"/>
      <c r="U508" s="9"/>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row>
    <row r="509" spans="5:51" ht="15" customHeight="1" x14ac:dyDescent="0.2">
      <c r="E509" s="4"/>
      <c r="F509" s="4"/>
      <c r="G509" s="4"/>
      <c r="H509" s="4"/>
      <c r="I509" s="4"/>
      <c r="J509" s="4"/>
      <c r="K509" s="4"/>
      <c r="L509" s="4"/>
      <c r="M509" s="4"/>
      <c r="N509" s="4"/>
      <c r="O509" s="4"/>
      <c r="P509" s="4"/>
      <c r="Q509" s="4"/>
      <c r="R509" s="9"/>
      <c r="S509" s="9"/>
      <c r="T509" s="9"/>
      <c r="U509" s="9"/>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row>
    <row r="510" spans="5:51" ht="15" customHeight="1" x14ac:dyDescent="0.2">
      <c r="E510" s="4"/>
      <c r="F510" s="4"/>
      <c r="G510" s="4"/>
      <c r="H510" s="4"/>
      <c r="I510" s="4"/>
      <c r="J510" s="4"/>
      <c r="K510" s="4"/>
      <c r="L510" s="4"/>
      <c r="M510" s="4"/>
      <c r="N510" s="4"/>
      <c r="O510" s="4"/>
      <c r="P510" s="4"/>
      <c r="Q510" s="4"/>
      <c r="R510" s="9"/>
      <c r="S510" s="9"/>
      <c r="T510" s="9"/>
      <c r="U510" s="9"/>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row>
    <row r="511" spans="5:51" ht="15" customHeight="1" x14ac:dyDescent="0.2">
      <c r="E511" s="4"/>
      <c r="F511" s="4"/>
      <c r="G511" s="4"/>
      <c r="H511" s="4"/>
      <c r="I511" s="4"/>
      <c r="J511" s="4"/>
      <c r="K511" s="4"/>
      <c r="L511" s="4"/>
      <c r="M511" s="4"/>
      <c r="N511" s="4"/>
      <c r="O511" s="4"/>
      <c r="P511" s="4"/>
      <c r="Q511" s="4"/>
      <c r="R511" s="9"/>
      <c r="S511" s="9"/>
      <c r="T511" s="9"/>
      <c r="U511" s="9"/>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row>
    <row r="512" spans="5:51" ht="15" customHeight="1" x14ac:dyDescent="0.2">
      <c r="E512" s="4"/>
      <c r="F512" s="4"/>
      <c r="G512" s="4"/>
      <c r="H512" s="4"/>
      <c r="I512" s="4"/>
      <c r="J512" s="4"/>
      <c r="K512" s="4"/>
      <c r="L512" s="4"/>
      <c r="M512" s="4"/>
      <c r="N512" s="4"/>
      <c r="O512" s="4"/>
      <c r="P512" s="4"/>
      <c r="Q512" s="4"/>
      <c r="R512" s="9"/>
      <c r="S512" s="9"/>
      <c r="T512" s="9"/>
      <c r="U512" s="9"/>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row>
    <row r="513" spans="5:51" ht="15" customHeight="1" x14ac:dyDescent="0.2">
      <c r="E513" s="4"/>
      <c r="F513" s="4"/>
      <c r="G513" s="4"/>
      <c r="H513" s="4"/>
      <c r="I513" s="4"/>
      <c r="J513" s="4"/>
      <c r="K513" s="4"/>
      <c r="L513" s="4"/>
      <c r="M513" s="4"/>
      <c r="N513" s="4"/>
      <c r="O513" s="4"/>
      <c r="P513" s="4"/>
      <c r="Q513" s="4"/>
      <c r="R513" s="9"/>
      <c r="S513" s="9"/>
      <c r="T513" s="9"/>
      <c r="U513" s="9"/>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row>
    <row r="514" spans="5:51" ht="15" customHeight="1" x14ac:dyDescent="0.2">
      <c r="E514" s="4"/>
      <c r="F514" s="4"/>
      <c r="G514" s="4"/>
      <c r="H514" s="4"/>
      <c r="I514" s="4"/>
      <c r="J514" s="4"/>
      <c r="K514" s="4"/>
      <c r="L514" s="4"/>
      <c r="M514" s="4"/>
      <c r="N514" s="4"/>
      <c r="O514" s="4"/>
      <c r="P514" s="4"/>
      <c r="Q514" s="4"/>
      <c r="R514" s="9"/>
      <c r="S514" s="9"/>
      <c r="T514" s="9"/>
      <c r="U514" s="9"/>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row>
    <row r="515" spans="5:51" ht="15" customHeight="1" x14ac:dyDescent="0.2">
      <c r="E515" s="4"/>
      <c r="F515" s="4"/>
      <c r="G515" s="4"/>
      <c r="H515" s="4"/>
      <c r="I515" s="4"/>
      <c r="J515" s="4"/>
      <c r="K515" s="4"/>
      <c r="L515" s="4"/>
      <c r="M515" s="4"/>
      <c r="N515" s="4"/>
      <c r="O515" s="4"/>
      <c r="P515" s="4"/>
      <c r="Q515" s="4"/>
      <c r="R515" s="9"/>
      <c r="S515" s="9"/>
      <c r="T515" s="9"/>
      <c r="U515" s="9"/>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row>
    <row r="516" spans="5:51" ht="15" customHeight="1" x14ac:dyDescent="0.2">
      <c r="E516" s="4"/>
      <c r="F516" s="4"/>
      <c r="G516" s="4"/>
      <c r="H516" s="4"/>
      <c r="I516" s="4"/>
      <c r="J516" s="4"/>
      <c r="K516" s="4"/>
      <c r="L516" s="4"/>
      <c r="M516" s="4"/>
      <c r="N516" s="4"/>
      <c r="O516" s="4"/>
      <c r="P516" s="4"/>
      <c r="Q516" s="4"/>
      <c r="R516" s="9"/>
      <c r="S516" s="9"/>
      <c r="T516" s="9"/>
      <c r="U516" s="9"/>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row>
    <row r="517" spans="5:51" ht="15" customHeight="1" x14ac:dyDescent="0.2">
      <c r="E517" s="4"/>
      <c r="F517" s="4"/>
      <c r="G517" s="4"/>
      <c r="H517" s="4"/>
      <c r="I517" s="4"/>
      <c r="J517" s="4"/>
      <c r="K517" s="4"/>
      <c r="L517" s="4"/>
      <c r="M517" s="4"/>
      <c r="N517" s="4"/>
      <c r="O517" s="4"/>
      <c r="P517" s="4"/>
      <c r="Q517" s="4"/>
      <c r="R517" s="9"/>
      <c r="S517" s="9"/>
      <c r="T517" s="9"/>
      <c r="U517" s="9"/>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row>
    <row r="518" spans="5:51" ht="15" customHeight="1" x14ac:dyDescent="0.2">
      <c r="E518" s="4"/>
      <c r="F518" s="4"/>
      <c r="G518" s="4"/>
      <c r="H518" s="4"/>
      <c r="I518" s="4"/>
      <c r="J518" s="4"/>
      <c r="K518" s="4"/>
      <c r="L518" s="4"/>
      <c r="M518" s="4"/>
      <c r="N518" s="4"/>
      <c r="O518" s="4"/>
      <c r="P518" s="4"/>
      <c r="Q518" s="4"/>
      <c r="R518" s="9"/>
      <c r="S518" s="9"/>
      <c r="T518" s="9"/>
      <c r="U518" s="9"/>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row>
    <row r="519" spans="5:51" ht="15" customHeight="1" x14ac:dyDescent="0.2">
      <c r="E519" s="4"/>
      <c r="F519" s="4"/>
      <c r="G519" s="4"/>
      <c r="H519" s="4"/>
      <c r="I519" s="4"/>
      <c r="J519" s="4"/>
      <c r="K519" s="4"/>
      <c r="L519" s="4"/>
      <c r="M519" s="4"/>
      <c r="N519" s="4"/>
      <c r="O519" s="4"/>
      <c r="P519" s="4"/>
      <c r="Q519" s="4"/>
      <c r="R519" s="9"/>
      <c r="S519" s="9"/>
      <c r="T519" s="9"/>
      <c r="U519" s="9"/>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row>
    <row r="520" spans="5:51" ht="15" customHeight="1" x14ac:dyDescent="0.2">
      <c r="E520" s="4"/>
      <c r="F520" s="4"/>
      <c r="G520" s="4"/>
      <c r="H520" s="4"/>
      <c r="I520" s="4"/>
      <c r="J520" s="4"/>
      <c r="K520" s="4"/>
      <c r="L520" s="4"/>
      <c r="M520" s="4"/>
      <c r="N520" s="4"/>
      <c r="O520" s="4"/>
      <c r="P520" s="4"/>
      <c r="Q520" s="4"/>
      <c r="R520" s="9"/>
      <c r="S520" s="9"/>
      <c r="T520" s="9"/>
      <c r="U520" s="9"/>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row>
    <row r="521" spans="5:51" ht="15" customHeight="1" x14ac:dyDescent="0.2">
      <c r="E521" s="4"/>
      <c r="F521" s="4"/>
      <c r="G521" s="4"/>
      <c r="H521" s="4"/>
      <c r="I521" s="4"/>
      <c r="J521" s="4"/>
      <c r="K521" s="4"/>
      <c r="L521" s="4"/>
      <c r="M521" s="4"/>
      <c r="N521" s="4"/>
      <c r="O521" s="4"/>
      <c r="P521" s="4"/>
      <c r="Q521" s="4"/>
      <c r="R521" s="9"/>
      <c r="S521" s="9"/>
      <c r="T521" s="9"/>
      <c r="U521" s="9"/>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row>
    <row r="522" spans="5:51" ht="15" customHeight="1" x14ac:dyDescent="0.2">
      <c r="E522" s="4"/>
      <c r="F522" s="4"/>
      <c r="G522" s="4"/>
      <c r="H522" s="4"/>
      <c r="I522" s="4"/>
      <c r="J522" s="4"/>
      <c r="K522" s="4"/>
      <c r="L522" s="4"/>
      <c r="M522" s="4"/>
      <c r="N522" s="4"/>
      <c r="O522" s="4"/>
      <c r="P522" s="4"/>
      <c r="Q522" s="4"/>
      <c r="R522" s="9"/>
      <c r="S522" s="9"/>
      <c r="T522" s="9"/>
      <c r="U522" s="9"/>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row>
    <row r="523" spans="5:51" ht="15" customHeight="1" x14ac:dyDescent="0.2">
      <c r="E523" s="4"/>
      <c r="F523" s="4"/>
      <c r="G523" s="4"/>
      <c r="H523" s="4"/>
      <c r="I523" s="4"/>
      <c r="J523" s="4"/>
      <c r="K523" s="4"/>
      <c r="L523" s="4"/>
      <c r="M523" s="4"/>
      <c r="N523" s="4"/>
      <c r="O523" s="4"/>
      <c r="P523" s="4"/>
      <c r="Q523" s="4"/>
      <c r="R523" s="9"/>
      <c r="S523" s="9"/>
      <c r="T523" s="9"/>
      <c r="U523" s="9"/>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row>
    <row r="524" spans="5:51" ht="15" customHeight="1" x14ac:dyDescent="0.2">
      <c r="E524" s="4"/>
      <c r="F524" s="4"/>
      <c r="G524" s="4"/>
      <c r="H524" s="4"/>
      <c r="I524" s="4"/>
      <c r="J524" s="4"/>
      <c r="K524" s="4"/>
      <c r="L524" s="4"/>
      <c r="M524" s="4"/>
      <c r="N524" s="4"/>
      <c r="O524" s="4"/>
      <c r="P524" s="4"/>
      <c r="Q524" s="4"/>
      <c r="R524" s="9"/>
      <c r="S524" s="9"/>
      <c r="T524" s="9"/>
      <c r="U524" s="9"/>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row>
    <row r="525" spans="5:51" ht="15" customHeight="1" x14ac:dyDescent="0.2">
      <c r="E525" s="4"/>
      <c r="F525" s="4"/>
      <c r="G525" s="4"/>
      <c r="H525" s="4"/>
      <c r="I525" s="4"/>
      <c r="J525" s="4"/>
      <c r="K525" s="4"/>
      <c r="L525" s="4"/>
      <c r="M525" s="4"/>
      <c r="N525" s="4"/>
      <c r="O525" s="4"/>
      <c r="P525" s="4"/>
      <c r="Q525" s="4"/>
      <c r="R525" s="9"/>
      <c r="S525" s="9"/>
      <c r="T525" s="9"/>
      <c r="U525" s="9"/>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row>
    <row r="526" spans="5:51" ht="15" customHeight="1" x14ac:dyDescent="0.2">
      <c r="E526" s="4"/>
      <c r="F526" s="4"/>
      <c r="G526" s="4"/>
      <c r="H526" s="4"/>
      <c r="I526" s="4"/>
      <c r="J526" s="4"/>
      <c r="K526" s="4"/>
      <c r="L526" s="4"/>
      <c r="M526" s="4"/>
      <c r="N526" s="4"/>
      <c r="O526" s="4"/>
      <c r="P526" s="4"/>
      <c r="Q526" s="4"/>
      <c r="R526" s="9"/>
      <c r="S526" s="9"/>
      <c r="T526" s="9"/>
      <c r="U526" s="9"/>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row>
    <row r="527" spans="5:51" ht="15" customHeight="1" x14ac:dyDescent="0.2">
      <c r="E527" s="4"/>
      <c r="F527" s="4"/>
      <c r="G527" s="4"/>
      <c r="H527" s="4"/>
      <c r="I527" s="4"/>
      <c r="J527" s="4"/>
      <c r="K527" s="4"/>
      <c r="L527" s="4"/>
      <c r="M527" s="4"/>
      <c r="N527" s="4"/>
      <c r="O527" s="4"/>
      <c r="P527" s="4"/>
      <c r="Q527" s="4"/>
      <c r="R527" s="9"/>
      <c r="S527" s="9"/>
      <c r="T527" s="9"/>
      <c r="U527" s="9"/>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row>
    <row r="528" spans="5:51" ht="15" customHeight="1" x14ac:dyDescent="0.2">
      <c r="E528" s="4"/>
      <c r="F528" s="4"/>
      <c r="G528" s="4"/>
      <c r="H528" s="4"/>
      <c r="I528" s="4"/>
      <c r="J528" s="4"/>
      <c r="K528" s="4"/>
      <c r="L528" s="4"/>
      <c r="M528" s="4"/>
      <c r="N528" s="4"/>
      <c r="O528" s="4"/>
      <c r="P528" s="4"/>
      <c r="Q528" s="4"/>
      <c r="R528" s="9"/>
      <c r="S528" s="9"/>
      <c r="T528" s="9"/>
      <c r="U528" s="9"/>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row>
    <row r="529" spans="5:51" ht="15" customHeight="1" x14ac:dyDescent="0.2">
      <c r="E529" s="4"/>
      <c r="F529" s="4"/>
      <c r="G529" s="4"/>
      <c r="H529" s="4"/>
      <c r="I529" s="4"/>
      <c r="J529" s="4"/>
      <c r="K529" s="4"/>
      <c r="L529" s="4"/>
      <c r="M529" s="4"/>
      <c r="N529" s="4"/>
      <c r="O529" s="4"/>
      <c r="P529" s="4"/>
      <c r="Q529" s="4"/>
      <c r="R529" s="9"/>
      <c r="S529" s="9"/>
      <c r="T529" s="9"/>
      <c r="U529" s="9"/>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row>
    <row r="530" spans="5:51" ht="15" customHeight="1" x14ac:dyDescent="0.2">
      <c r="E530" s="4"/>
      <c r="F530" s="4"/>
      <c r="G530" s="4"/>
      <c r="H530" s="4"/>
      <c r="I530" s="4"/>
      <c r="J530" s="4"/>
      <c r="K530" s="4"/>
      <c r="L530" s="4"/>
      <c r="M530" s="4"/>
      <c r="N530" s="4"/>
      <c r="O530" s="4"/>
      <c r="P530" s="4"/>
      <c r="Q530" s="4"/>
      <c r="R530" s="9"/>
      <c r="S530" s="9"/>
      <c r="T530" s="9"/>
      <c r="U530" s="9"/>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row>
    <row r="531" spans="5:51" ht="15" customHeight="1" x14ac:dyDescent="0.2">
      <c r="E531" s="4"/>
      <c r="F531" s="4"/>
      <c r="G531" s="4"/>
      <c r="H531" s="4"/>
      <c r="I531" s="4"/>
      <c r="J531" s="4"/>
      <c r="K531" s="4"/>
      <c r="L531" s="4"/>
      <c r="M531" s="4"/>
      <c r="N531" s="4"/>
      <c r="O531" s="4"/>
      <c r="P531" s="4"/>
      <c r="Q531" s="4"/>
      <c r="R531" s="9"/>
      <c r="S531" s="9"/>
      <c r="T531" s="9"/>
      <c r="U531" s="9"/>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row>
    <row r="532" spans="5:51" ht="15" customHeight="1" x14ac:dyDescent="0.2">
      <c r="E532" s="4"/>
      <c r="F532" s="4"/>
      <c r="G532" s="4"/>
      <c r="H532" s="4"/>
      <c r="I532" s="4"/>
      <c r="J532" s="4"/>
      <c r="K532" s="4"/>
      <c r="L532" s="4"/>
      <c r="M532" s="4"/>
      <c r="N532" s="4"/>
      <c r="O532" s="4"/>
      <c r="P532" s="4"/>
      <c r="Q532" s="4"/>
      <c r="R532" s="9"/>
      <c r="S532" s="9"/>
      <c r="T532" s="9"/>
      <c r="U532" s="9"/>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row>
    <row r="533" spans="5:51" ht="15" customHeight="1" x14ac:dyDescent="0.2">
      <c r="E533" s="4"/>
      <c r="F533" s="4"/>
      <c r="G533" s="4"/>
      <c r="H533" s="4"/>
      <c r="I533" s="4"/>
      <c r="J533" s="4"/>
      <c r="K533" s="4"/>
      <c r="L533" s="4"/>
      <c r="M533" s="4"/>
      <c r="N533" s="4"/>
      <c r="O533" s="4"/>
      <c r="P533" s="4"/>
      <c r="Q533" s="4"/>
      <c r="R533" s="9"/>
      <c r="S533" s="9"/>
      <c r="T533" s="9"/>
      <c r="U533" s="9"/>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row>
    <row r="534" spans="5:51" ht="15" customHeight="1" x14ac:dyDescent="0.2">
      <c r="E534" s="4"/>
      <c r="F534" s="4"/>
      <c r="G534" s="4"/>
      <c r="H534" s="4"/>
      <c r="I534" s="4"/>
      <c r="J534" s="4"/>
      <c r="K534" s="4"/>
      <c r="L534" s="4"/>
      <c r="M534" s="4"/>
      <c r="N534" s="4"/>
      <c r="O534" s="4"/>
      <c r="P534" s="4"/>
      <c r="Q534" s="4"/>
      <c r="R534" s="9"/>
      <c r="S534" s="9"/>
      <c r="T534" s="9"/>
      <c r="U534" s="9"/>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row>
    <row r="535" spans="5:51" ht="15" customHeight="1" x14ac:dyDescent="0.2">
      <c r="E535" s="4"/>
      <c r="F535" s="4"/>
      <c r="G535" s="4"/>
      <c r="H535" s="4"/>
      <c r="I535" s="4"/>
      <c r="J535" s="4"/>
      <c r="K535" s="4"/>
      <c r="L535" s="4"/>
      <c r="M535" s="4"/>
      <c r="N535" s="4"/>
      <c r="O535" s="4"/>
      <c r="P535" s="4"/>
      <c r="Q535" s="4"/>
      <c r="R535" s="9"/>
      <c r="S535" s="9"/>
      <c r="T535" s="9"/>
      <c r="U535" s="9"/>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row>
    <row r="536" spans="5:51" ht="15" customHeight="1" x14ac:dyDescent="0.2">
      <c r="E536" s="4"/>
      <c r="F536" s="4"/>
      <c r="G536" s="4"/>
      <c r="H536" s="4"/>
      <c r="I536" s="4"/>
      <c r="J536" s="4"/>
      <c r="K536" s="4"/>
      <c r="L536" s="4"/>
      <c r="M536" s="4"/>
      <c r="N536" s="4"/>
      <c r="O536" s="4"/>
      <c r="P536" s="4"/>
      <c r="Q536" s="4"/>
      <c r="R536" s="9"/>
      <c r="S536" s="9"/>
      <c r="T536" s="9"/>
      <c r="U536" s="9"/>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row>
    <row r="537" spans="5:51" ht="15" customHeight="1" x14ac:dyDescent="0.2">
      <c r="E537" s="4"/>
      <c r="F537" s="4"/>
      <c r="G537" s="4"/>
      <c r="H537" s="4"/>
      <c r="I537" s="4"/>
      <c r="J537" s="4"/>
      <c r="K537" s="4"/>
      <c r="L537" s="4"/>
      <c r="M537" s="4"/>
      <c r="N537" s="4"/>
      <c r="O537" s="4"/>
      <c r="P537" s="4"/>
      <c r="Q537" s="4"/>
      <c r="R537" s="9"/>
      <c r="S537" s="9"/>
      <c r="T537" s="9"/>
      <c r="U537" s="9"/>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row>
    <row r="538" spans="5:51" ht="15" customHeight="1" x14ac:dyDescent="0.2">
      <c r="E538" s="4"/>
      <c r="F538" s="4"/>
      <c r="G538" s="4"/>
      <c r="H538" s="4"/>
      <c r="I538" s="4"/>
      <c r="J538" s="4"/>
      <c r="K538" s="4"/>
      <c r="L538" s="4"/>
      <c r="M538" s="4"/>
      <c r="N538" s="4"/>
      <c r="O538" s="4"/>
      <c r="P538" s="4"/>
      <c r="Q538" s="4"/>
      <c r="R538" s="9"/>
      <c r="S538" s="9"/>
      <c r="T538" s="9"/>
      <c r="U538" s="9"/>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row>
    <row r="539" spans="5:51" ht="15" customHeight="1" x14ac:dyDescent="0.2">
      <c r="E539" s="4"/>
      <c r="F539" s="4"/>
      <c r="G539" s="4"/>
      <c r="H539" s="4"/>
      <c r="I539" s="4"/>
      <c r="J539" s="4"/>
      <c r="K539" s="4"/>
      <c r="L539" s="4"/>
      <c r="M539" s="4"/>
      <c r="N539" s="4"/>
      <c r="O539" s="4"/>
      <c r="P539" s="4"/>
      <c r="Q539" s="4"/>
      <c r="R539" s="9"/>
      <c r="S539" s="9"/>
      <c r="T539" s="9"/>
      <c r="U539" s="9"/>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row>
    <row r="540" spans="5:51" ht="15" customHeight="1" x14ac:dyDescent="0.2">
      <c r="E540" s="4"/>
      <c r="F540" s="4"/>
      <c r="G540" s="4"/>
      <c r="H540" s="4"/>
      <c r="I540" s="4"/>
      <c r="J540" s="4"/>
      <c r="K540" s="4"/>
      <c r="L540" s="4"/>
      <c r="M540" s="4"/>
      <c r="N540" s="4"/>
      <c r="O540" s="4"/>
      <c r="P540" s="4"/>
      <c r="Q540" s="4"/>
      <c r="R540" s="9"/>
      <c r="S540" s="9"/>
      <c r="T540" s="9"/>
      <c r="U540" s="9"/>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row>
    <row r="541" spans="5:51" ht="15" customHeight="1" x14ac:dyDescent="0.2">
      <c r="E541" s="4"/>
      <c r="F541" s="4"/>
      <c r="G541" s="4"/>
      <c r="H541" s="4"/>
      <c r="I541" s="4"/>
      <c r="J541" s="4"/>
      <c r="K541" s="4"/>
      <c r="L541" s="4"/>
      <c r="M541" s="4"/>
      <c r="N541" s="4"/>
      <c r="O541" s="4"/>
      <c r="P541" s="4"/>
      <c r="Q541" s="4"/>
      <c r="R541" s="9"/>
      <c r="S541" s="9"/>
      <c r="T541" s="9"/>
      <c r="U541" s="9"/>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row>
    <row r="542" spans="5:51" ht="15" customHeight="1" x14ac:dyDescent="0.2">
      <c r="E542" s="4"/>
      <c r="F542" s="4"/>
      <c r="G542" s="4"/>
      <c r="H542" s="4"/>
      <c r="I542" s="4"/>
      <c r="J542" s="4"/>
      <c r="K542" s="4"/>
      <c r="L542" s="4"/>
      <c r="M542" s="4"/>
      <c r="N542" s="4"/>
      <c r="O542" s="4"/>
      <c r="P542" s="4"/>
      <c r="Q542" s="4"/>
      <c r="R542" s="9"/>
      <c r="S542" s="9"/>
      <c r="T542" s="9"/>
      <c r="U542" s="9"/>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row>
    <row r="543" spans="5:51" ht="15" customHeight="1" x14ac:dyDescent="0.2">
      <c r="E543" s="4"/>
      <c r="F543" s="4"/>
      <c r="G543" s="4"/>
      <c r="H543" s="4"/>
      <c r="I543" s="4"/>
      <c r="J543" s="4"/>
      <c r="K543" s="4"/>
      <c r="L543" s="4"/>
      <c r="M543" s="4"/>
      <c r="N543" s="4"/>
      <c r="O543" s="4"/>
      <c r="P543" s="4"/>
      <c r="Q543" s="4"/>
      <c r="R543" s="9"/>
      <c r="S543" s="9"/>
      <c r="T543" s="9"/>
      <c r="U543" s="9"/>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row>
    <row r="544" spans="5:51" ht="15" customHeight="1" x14ac:dyDescent="0.2">
      <c r="E544" s="4"/>
      <c r="F544" s="4"/>
      <c r="G544" s="4"/>
      <c r="H544" s="4"/>
      <c r="I544" s="4"/>
      <c r="J544" s="4"/>
      <c r="K544" s="4"/>
      <c r="L544" s="4"/>
      <c r="M544" s="4"/>
      <c r="N544" s="4"/>
      <c r="O544" s="4"/>
      <c r="P544" s="4"/>
      <c r="Q544" s="4"/>
      <c r="R544" s="9"/>
      <c r="S544" s="9"/>
      <c r="T544" s="9"/>
      <c r="U544" s="9"/>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row>
    <row r="545" spans="5:51" ht="15" customHeight="1" x14ac:dyDescent="0.2">
      <c r="E545" s="4"/>
      <c r="F545" s="4"/>
      <c r="G545" s="4"/>
      <c r="H545" s="4"/>
      <c r="I545" s="4"/>
      <c r="J545" s="4"/>
      <c r="K545" s="4"/>
      <c r="L545" s="4"/>
      <c r="M545" s="4"/>
      <c r="N545" s="4"/>
      <c r="O545" s="4"/>
      <c r="P545" s="4"/>
      <c r="Q545" s="4"/>
      <c r="R545" s="9"/>
      <c r="S545" s="9"/>
      <c r="T545" s="9"/>
      <c r="U545" s="9"/>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row>
    <row r="546" spans="5:51" ht="15" customHeight="1" x14ac:dyDescent="0.2">
      <c r="E546" s="4"/>
      <c r="F546" s="4"/>
      <c r="G546" s="4"/>
      <c r="H546" s="4"/>
      <c r="I546" s="4"/>
      <c r="J546" s="4"/>
      <c r="K546" s="4"/>
      <c r="L546" s="4"/>
      <c r="M546" s="4"/>
      <c r="N546" s="4"/>
      <c r="O546" s="4"/>
      <c r="P546" s="4"/>
      <c r="Q546" s="4"/>
      <c r="R546" s="9"/>
      <c r="S546" s="9"/>
      <c r="T546" s="9"/>
      <c r="U546" s="9"/>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row>
    <row r="547" spans="5:51" ht="15" customHeight="1" x14ac:dyDescent="0.2">
      <c r="E547" s="4"/>
      <c r="F547" s="4"/>
      <c r="G547" s="4"/>
      <c r="H547" s="4"/>
      <c r="I547" s="4"/>
      <c r="J547" s="4"/>
      <c r="K547" s="4"/>
      <c r="L547" s="4"/>
      <c r="M547" s="4"/>
      <c r="N547" s="4"/>
      <c r="O547" s="4"/>
      <c r="P547" s="4"/>
      <c r="Q547" s="4"/>
      <c r="R547" s="9"/>
      <c r="S547" s="9"/>
      <c r="T547" s="9"/>
      <c r="U547" s="9"/>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row>
    <row r="548" spans="5:51" ht="15" customHeight="1" x14ac:dyDescent="0.2">
      <c r="E548" s="4"/>
      <c r="F548" s="4"/>
      <c r="G548" s="4"/>
      <c r="H548" s="4"/>
      <c r="I548" s="4"/>
      <c r="J548" s="4"/>
      <c r="K548" s="4"/>
      <c r="L548" s="4"/>
      <c r="M548" s="4"/>
      <c r="N548" s="4"/>
      <c r="O548" s="4"/>
      <c r="P548" s="4"/>
      <c r="Q548" s="4"/>
      <c r="R548" s="9"/>
      <c r="S548" s="9"/>
      <c r="T548" s="9"/>
      <c r="U548" s="9"/>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row>
    <row r="549" spans="5:51" ht="15" customHeight="1" x14ac:dyDescent="0.2">
      <c r="E549" s="4"/>
      <c r="F549" s="4"/>
      <c r="G549" s="4"/>
      <c r="H549" s="4"/>
      <c r="I549" s="4"/>
      <c r="J549" s="4"/>
      <c r="K549" s="4"/>
      <c r="L549" s="4"/>
      <c r="M549" s="4"/>
      <c r="N549" s="4"/>
      <c r="O549" s="4"/>
      <c r="P549" s="4"/>
      <c r="Q549" s="4"/>
      <c r="R549" s="9"/>
      <c r="S549" s="9"/>
      <c r="T549" s="9"/>
      <c r="U549" s="9"/>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row>
    <row r="550" spans="5:51" ht="15" customHeight="1" x14ac:dyDescent="0.2">
      <c r="E550" s="4"/>
      <c r="F550" s="4"/>
      <c r="G550" s="4"/>
      <c r="H550" s="4"/>
      <c r="I550" s="4"/>
      <c r="J550" s="4"/>
      <c r="K550" s="4"/>
      <c r="L550" s="4"/>
      <c r="M550" s="4"/>
      <c r="N550" s="4"/>
      <c r="O550" s="4"/>
      <c r="P550" s="4"/>
      <c r="Q550" s="4"/>
      <c r="R550" s="9"/>
      <c r="S550" s="9"/>
      <c r="T550" s="9"/>
      <c r="U550" s="9"/>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row>
    <row r="551" spans="5:51" ht="15" customHeight="1" x14ac:dyDescent="0.2">
      <c r="E551" s="4"/>
      <c r="F551" s="4"/>
      <c r="G551" s="4"/>
      <c r="H551" s="4"/>
      <c r="I551" s="4"/>
      <c r="J551" s="4"/>
      <c r="K551" s="4"/>
      <c r="L551" s="4"/>
      <c r="M551" s="4"/>
      <c r="N551" s="4"/>
      <c r="O551" s="4"/>
      <c r="P551" s="4"/>
      <c r="Q551" s="4"/>
      <c r="R551" s="9"/>
      <c r="S551" s="9"/>
      <c r="T551" s="9"/>
      <c r="U551" s="9"/>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row>
    <row r="552" spans="5:51" ht="15" customHeight="1" x14ac:dyDescent="0.2">
      <c r="E552" s="4"/>
      <c r="F552" s="4"/>
      <c r="G552" s="4"/>
      <c r="H552" s="4"/>
      <c r="I552" s="4"/>
      <c r="J552" s="4"/>
      <c r="K552" s="4"/>
      <c r="L552" s="4"/>
      <c r="M552" s="4"/>
      <c r="N552" s="4"/>
      <c r="O552" s="4"/>
      <c r="P552" s="4"/>
      <c r="Q552" s="4"/>
      <c r="R552" s="9"/>
      <c r="S552" s="9"/>
      <c r="T552" s="9"/>
      <c r="U552" s="9"/>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row>
    <row r="553" spans="5:51" ht="15" customHeight="1" x14ac:dyDescent="0.2">
      <c r="E553" s="4"/>
      <c r="F553" s="4"/>
      <c r="G553" s="4"/>
      <c r="H553" s="4"/>
      <c r="I553" s="4"/>
      <c r="J553" s="4"/>
      <c r="K553" s="4"/>
      <c r="L553" s="4"/>
      <c r="M553" s="4"/>
      <c r="N553" s="4"/>
      <c r="O553" s="4"/>
      <c r="P553" s="4"/>
      <c r="Q553" s="4"/>
      <c r="R553" s="9"/>
      <c r="S553" s="9"/>
      <c r="T553" s="9"/>
      <c r="U553" s="9"/>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row>
    <row r="554" spans="5:51" ht="15" customHeight="1" x14ac:dyDescent="0.2">
      <c r="E554" s="4"/>
      <c r="F554" s="4"/>
      <c r="G554" s="4"/>
      <c r="H554" s="4"/>
      <c r="I554" s="4"/>
      <c r="J554" s="4"/>
      <c r="K554" s="4"/>
      <c r="L554" s="4"/>
      <c r="M554" s="4"/>
      <c r="N554" s="4"/>
      <c r="O554" s="4"/>
      <c r="P554" s="4"/>
      <c r="Q554" s="4"/>
      <c r="R554" s="9"/>
      <c r="S554" s="9"/>
      <c r="T554" s="9"/>
      <c r="U554" s="9"/>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row>
    <row r="555" spans="5:51" ht="15" customHeight="1" x14ac:dyDescent="0.2">
      <c r="E555" s="4"/>
      <c r="F555" s="4"/>
      <c r="G555" s="4"/>
      <c r="H555" s="4"/>
      <c r="I555" s="4"/>
      <c r="J555" s="4"/>
      <c r="K555" s="4"/>
      <c r="L555" s="4"/>
      <c r="M555" s="4"/>
      <c r="N555" s="4"/>
      <c r="O555" s="4"/>
      <c r="P555" s="4"/>
      <c r="Q555" s="4"/>
      <c r="R555" s="9"/>
      <c r="S555" s="9"/>
      <c r="T555" s="9"/>
      <c r="U555" s="9"/>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row>
    <row r="556" spans="5:51" ht="15" customHeight="1" x14ac:dyDescent="0.2">
      <c r="E556" s="4"/>
      <c r="F556" s="4"/>
      <c r="G556" s="4"/>
      <c r="H556" s="4"/>
      <c r="I556" s="4"/>
      <c r="J556" s="4"/>
      <c r="K556" s="4"/>
      <c r="L556" s="4"/>
      <c r="M556" s="4"/>
      <c r="N556" s="4"/>
      <c r="O556" s="4"/>
      <c r="P556" s="4"/>
      <c r="Q556" s="4"/>
      <c r="R556" s="9"/>
      <c r="S556" s="9"/>
      <c r="T556" s="9"/>
      <c r="U556" s="9"/>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row>
    <row r="557" spans="5:51" ht="15" customHeight="1" x14ac:dyDescent="0.2">
      <c r="E557" s="4"/>
      <c r="F557" s="4"/>
      <c r="G557" s="4"/>
      <c r="H557" s="4"/>
      <c r="I557" s="4"/>
      <c r="J557" s="4"/>
      <c r="K557" s="4"/>
      <c r="L557" s="4"/>
      <c r="M557" s="4"/>
      <c r="N557" s="4"/>
      <c r="O557" s="4"/>
      <c r="P557" s="4"/>
      <c r="Q557" s="4"/>
      <c r="R557" s="9"/>
      <c r="S557" s="9"/>
      <c r="T557" s="9"/>
      <c r="U557" s="9"/>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row>
    <row r="558" spans="5:51" ht="15" customHeight="1" x14ac:dyDescent="0.2">
      <c r="E558" s="4"/>
      <c r="F558" s="4"/>
      <c r="G558" s="4"/>
      <c r="H558" s="4"/>
      <c r="I558" s="4"/>
      <c r="J558" s="4"/>
      <c r="K558" s="4"/>
      <c r="L558" s="4"/>
      <c r="M558" s="4"/>
      <c r="N558" s="4"/>
      <c r="O558" s="4"/>
      <c r="P558" s="4"/>
      <c r="Q558" s="4"/>
      <c r="R558" s="9"/>
      <c r="S558" s="9"/>
      <c r="T558" s="9"/>
      <c r="U558" s="9"/>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row>
    <row r="559" spans="5:51" ht="15" customHeight="1" x14ac:dyDescent="0.2">
      <c r="E559" s="4"/>
      <c r="F559" s="4"/>
      <c r="G559" s="4"/>
      <c r="H559" s="4"/>
      <c r="I559" s="4"/>
      <c r="J559" s="4"/>
      <c r="K559" s="4"/>
      <c r="L559" s="4"/>
      <c r="M559" s="4"/>
      <c r="N559" s="4"/>
      <c r="O559" s="4"/>
      <c r="P559" s="4"/>
      <c r="Q559" s="4"/>
      <c r="R559" s="9"/>
      <c r="S559" s="9"/>
      <c r="T559" s="9"/>
      <c r="U559" s="9"/>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row>
    <row r="560" spans="5:51" ht="15" customHeight="1" x14ac:dyDescent="0.2">
      <c r="E560" s="4"/>
      <c r="F560" s="4"/>
      <c r="G560" s="4"/>
      <c r="H560" s="4"/>
      <c r="I560" s="4"/>
      <c r="J560" s="4"/>
      <c r="K560" s="4"/>
      <c r="L560" s="4"/>
      <c r="M560" s="4"/>
      <c r="N560" s="4"/>
      <c r="O560" s="4"/>
      <c r="P560" s="4"/>
      <c r="Q560" s="4"/>
      <c r="R560" s="9"/>
      <c r="S560" s="9"/>
      <c r="T560" s="9"/>
      <c r="U560" s="9"/>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row>
    <row r="561" spans="5:51" ht="15" customHeight="1" x14ac:dyDescent="0.2">
      <c r="E561" s="4"/>
      <c r="F561" s="4"/>
      <c r="G561" s="4"/>
      <c r="H561" s="4"/>
      <c r="I561" s="4"/>
      <c r="J561" s="4"/>
      <c r="K561" s="4"/>
      <c r="L561" s="4"/>
      <c r="M561" s="4"/>
      <c r="N561" s="4"/>
      <c r="O561" s="4"/>
      <c r="P561" s="4"/>
      <c r="Q561" s="4"/>
      <c r="R561" s="9"/>
      <c r="S561" s="9"/>
      <c r="T561" s="9"/>
      <c r="U561" s="9"/>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row>
    <row r="562" spans="5:51" ht="15" customHeight="1" x14ac:dyDescent="0.2">
      <c r="E562" s="4"/>
      <c r="F562" s="4"/>
      <c r="G562" s="4"/>
      <c r="H562" s="4"/>
      <c r="I562" s="4"/>
      <c r="J562" s="4"/>
      <c r="K562" s="4"/>
      <c r="L562" s="4"/>
      <c r="M562" s="4"/>
      <c r="N562" s="4"/>
      <c r="O562" s="4"/>
      <c r="P562" s="4"/>
      <c r="Q562" s="4"/>
      <c r="R562" s="9"/>
      <c r="S562" s="9"/>
      <c r="T562" s="9"/>
      <c r="U562" s="9"/>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row>
    <row r="563" spans="5:51" ht="15" customHeight="1" x14ac:dyDescent="0.2">
      <c r="E563" s="4"/>
      <c r="F563" s="4"/>
      <c r="G563" s="4"/>
      <c r="H563" s="4"/>
      <c r="I563" s="4"/>
      <c r="J563" s="4"/>
      <c r="K563" s="4"/>
      <c r="L563" s="4"/>
      <c r="M563" s="4"/>
      <c r="N563" s="4"/>
      <c r="O563" s="4"/>
      <c r="P563" s="4"/>
      <c r="Q563" s="4"/>
      <c r="R563" s="9"/>
      <c r="S563" s="9"/>
      <c r="T563" s="9"/>
      <c r="U563" s="9"/>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row>
    <row r="564" spans="5:51" ht="15" customHeight="1" x14ac:dyDescent="0.2">
      <c r="E564" s="4"/>
      <c r="F564" s="4"/>
      <c r="G564" s="4"/>
      <c r="H564" s="4"/>
      <c r="I564" s="4"/>
      <c r="J564" s="4"/>
      <c r="K564" s="4"/>
      <c r="L564" s="4"/>
      <c r="M564" s="4"/>
      <c r="N564" s="4"/>
      <c r="O564" s="4"/>
      <c r="P564" s="4"/>
      <c r="Q564" s="4"/>
      <c r="R564" s="9"/>
      <c r="S564" s="9"/>
      <c r="T564" s="9"/>
      <c r="U564" s="9"/>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row>
    <row r="565" spans="5:51" ht="15" customHeight="1" x14ac:dyDescent="0.2">
      <c r="E565" s="4"/>
      <c r="F565" s="4"/>
      <c r="G565" s="4"/>
      <c r="H565" s="4"/>
      <c r="I565" s="4"/>
      <c r="J565" s="4"/>
      <c r="K565" s="4"/>
      <c r="L565" s="4"/>
      <c r="M565" s="4"/>
      <c r="N565" s="4"/>
      <c r="O565" s="4"/>
      <c r="P565" s="4"/>
      <c r="Q565" s="4"/>
      <c r="R565" s="9"/>
      <c r="S565" s="9"/>
      <c r="T565" s="9"/>
      <c r="U565" s="9"/>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row>
    <row r="566" spans="5:51" ht="15" customHeight="1" x14ac:dyDescent="0.2">
      <c r="E566" s="4"/>
      <c r="F566" s="4"/>
      <c r="G566" s="4"/>
      <c r="H566" s="4"/>
      <c r="I566" s="4"/>
      <c r="J566" s="4"/>
      <c r="K566" s="4"/>
      <c r="L566" s="4"/>
      <c r="M566" s="4"/>
      <c r="N566" s="4"/>
      <c r="O566" s="4"/>
      <c r="P566" s="4"/>
      <c r="Q566" s="4"/>
      <c r="R566" s="9"/>
      <c r="S566" s="9"/>
      <c r="T566" s="9"/>
      <c r="U566" s="9"/>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row>
    <row r="567" spans="5:51" ht="15" customHeight="1" x14ac:dyDescent="0.2">
      <c r="E567" s="4"/>
      <c r="F567" s="4"/>
      <c r="G567" s="4"/>
      <c r="H567" s="4"/>
      <c r="I567" s="4"/>
      <c r="J567" s="4"/>
      <c r="K567" s="4"/>
      <c r="L567" s="4"/>
      <c r="M567" s="4"/>
      <c r="N567" s="4"/>
      <c r="O567" s="4"/>
      <c r="P567" s="4"/>
      <c r="Q567" s="4"/>
      <c r="R567" s="9"/>
      <c r="S567" s="9"/>
      <c r="T567" s="9"/>
      <c r="U567" s="9"/>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row>
    <row r="568" spans="5:51" ht="15" customHeight="1" x14ac:dyDescent="0.2">
      <c r="E568" s="4"/>
      <c r="F568" s="4"/>
      <c r="G568" s="4"/>
      <c r="H568" s="4"/>
      <c r="I568" s="4"/>
      <c r="J568" s="4"/>
      <c r="K568" s="4"/>
      <c r="L568" s="4"/>
      <c r="M568" s="4"/>
      <c r="N568" s="4"/>
      <c r="O568" s="4"/>
      <c r="P568" s="4"/>
      <c r="Q568" s="4"/>
      <c r="R568" s="9"/>
      <c r="S568" s="9"/>
      <c r="T568" s="9"/>
      <c r="U568" s="9"/>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row>
    <row r="569" spans="5:51" ht="15" customHeight="1" x14ac:dyDescent="0.2">
      <c r="E569" s="4"/>
      <c r="F569" s="4"/>
      <c r="G569" s="4"/>
      <c r="H569" s="4"/>
      <c r="I569" s="4"/>
      <c r="J569" s="4"/>
      <c r="K569" s="4"/>
      <c r="L569" s="4"/>
      <c r="M569" s="4"/>
      <c r="N569" s="4"/>
      <c r="O569" s="4"/>
      <c r="P569" s="4"/>
      <c r="Q569" s="4"/>
      <c r="R569" s="9"/>
      <c r="S569" s="9"/>
      <c r="T569" s="9"/>
      <c r="U569" s="9"/>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row>
    <row r="570" spans="5:51" ht="15" customHeight="1" x14ac:dyDescent="0.2">
      <c r="E570" s="4"/>
      <c r="F570" s="4"/>
      <c r="G570" s="4"/>
      <c r="H570" s="4"/>
      <c r="I570" s="4"/>
      <c r="J570" s="4"/>
      <c r="K570" s="4"/>
      <c r="L570" s="4"/>
      <c r="M570" s="4"/>
      <c r="N570" s="4"/>
      <c r="O570" s="4"/>
      <c r="P570" s="4"/>
      <c r="Q570" s="4"/>
      <c r="R570" s="9"/>
      <c r="S570" s="9"/>
      <c r="T570" s="9"/>
      <c r="U570" s="9"/>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row>
    <row r="571" spans="5:51" ht="15" customHeight="1" x14ac:dyDescent="0.2">
      <c r="E571" s="4"/>
      <c r="F571" s="4"/>
      <c r="G571" s="4"/>
      <c r="H571" s="4"/>
      <c r="I571" s="4"/>
      <c r="J571" s="4"/>
      <c r="K571" s="4"/>
      <c r="L571" s="4"/>
      <c r="M571" s="4"/>
      <c r="N571" s="4"/>
      <c r="O571" s="4"/>
      <c r="P571" s="4"/>
      <c r="Q571" s="4"/>
      <c r="R571" s="9"/>
      <c r="S571" s="9"/>
      <c r="T571" s="9"/>
      <c r="U571" s="9"/>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row>
    <row r="572" spans="5:51" ht="15" customHeight="1" x14ac:dyDescent="0.2">
      <c r="E572" s="4"/>
      <c r="F572" s="4"/>
      <c r="G572" s="4"/>
      <c r="H572" s="4"/>
      <c r="I572" s="4"/>
      <c r="J572" s="4"/>
      <c r="K572" s="4"/>
      <c r="L572" s="4"/>
      <c r="M572" s="4"/>
      <c r="N572" s="4"/>
      <c r="O572" s="4"/>
      <c r="P572" s="4"/>
      <c r="Q572" s="4"/>
      <c r="R572" s="9"/>
      <c r="S572" s="9"/>
      <c r="T572" s="9"/>
      <c r="U572" s="9"/>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row>
    <row r="573" spans="5:51" ht="15" customHeight="1" x14ac:dyDescent="0.2">
      <c r="E573" s="4"/>
      <c r="F573" s="4"/>
      <c r="G573" s="4"/>
      <c r="H573" s="4"/>
      <c r="I573" s="4"/>
      <c r="J573" s="4"/>
      <c r="K573" s="4"/>
      <c r="L573" s="4"/>
      <c r="M573" s="4"/>
      <c r="N573" s="4"/>
      <c r="O573" s="4"/>
      <c r="P573" s="4"/>
      <c r="Q573" s="4"/>
      <c r="R573" s="9"/>
      <c r="S573" s="9"/>
      <c r="T573" s="9"/>
      <c r="U573" s="9"/>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row>
    <row r="574" spans="5:51" ht="15" customHeight="1" x14ac:dyDescent="0.2">
      <c r="E574" s="4"/>
      <c r="F574" s="4"/>
      <c r="G574" s="4"/>
      <c r="H574" s="4"/>
      <c r="I574" s="4"/>
      <c r="J574" s="4"/>
      <c r="K574" s="4"/>
      <c r="L574" s="4"/>
      <c r="M574" s="4"/>
      <c r="N574" s="4"/>
      <c r="O574" s="4"/>
      <c r="P574" s="4"/>
      <c r="Q574" s="4"/>
      <c r="R574" s="9"/>
      <c r="S574" s="9"/>
      <c r="T574" s="9"/>
      <c r="U574" s="9"/>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row>
    <row r="575" spans="5:51" ht="15" customHeight="1" x14ac:dyDescent="0.2">
      <c r="E575" s="4"/>
      <c r="F575" s="4"/>
      <c r="G575" s="4"/>
      <c r="H575" s="4"/>
      <c r="I575" s="4"/>
      <c r="J575" s="4"/>
      <c r="K575" s="4"/>
      <c r="L575" s="4"/>
      <c r="M575" s="4"/>
      <c r="N575" s="4"/>
      <c r="O575" s="4"/>
      <c r="P575" s="4"/>
      <c r="Q575" s="4"/>
      <c r="R575" s="9"/>
      <c r="S575" s="9"/>
      <c r="T575" s="9"/>
      <c r="U575" s="9"/>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row>
    <row r="576" spans="5:51" ht="15" customHeight="1" x14ac:dyDescent="0.2">
      <c r="E576" s="4"/>
      <c r="F576" s="4"/>
      <c r="G576" s="4"/>
      <c r="H576" s="4"/>
      <c r="I576" s="4"/>
      <c r="J576" s="4"/>
      <c r="K576" s="4"/>
      <c r="L576" s="4"/>
      <c r="M576" s="4"/>
      <c r="N576" s="4"/>
      <c r="O576" s="4"/>
      <c r="P576" s="4"/>
      <c r="Q576" s="4"/>
      <c r="R576" s="9"/>
      <c r="S576" s="9"/>
      <c r="T576" s="9"/>
      <c r="U576" s="9"/>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row>
    <row r="577" spans="5:51" ht="15" customHeight="1" x14ac:dyDescent="0.2">
      <c r="E577" s="4"/>
      <c r="F577" s="4"/>
      <c r="G577" s="4"/>
      <c r="H577" s="4"/>
      <c r="I577" s="4"/>
      <c r="J577" s="4"/>
      <c r="K577" s="4"/>
      <c r="L577" s="4"/>
      <c r="M577" s="4"/>
      <c r="N577" s="4"/>
      <c r="O577" s="4"/>
      <c r="P577" s="4"/>
      <c r="Q577" s="4"/>
      <c r="R577" s="9"/>
      <c r="S577" s="9"/>
      <c r="T577" s="9"/>
      <c r="U577" s="9"/>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row>
    <row r="578" spans="5:51" ht="15" customHeight="1" x14ac:dyDescent="0.2">
      <c r="E578" s="4"/>
      <c r="F578" s="4"/>
      <c r="G578" s="4"/>
      <c r="H578" s="4"/>
      <c r="I578" s="4"/>
      <c r="J578" s="4"/>
      <c r="K578" s="4"/>
      <c r="L578" s="4"/>
      <c r="M578" s="4"/>
      <c r="N578" s="4"/>
      <c r="O578" s="4"/>
      <c r="P578" s="4"/>
      <c r="Q578" s="4"/>
      <c r="R578" s="9"/>
      <c r="S578" s="9"/>
      <c r="T578" s="9"/>
      <c r="U578" s="9"/>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row>
    <row r="579" spans="5:51" ht="15" customHeight="1" x14ac:dyDescent="0.2">
      <c r="E579" s="4"/>
      <c r="F579" s="4"/>
      <c r="G579" s="4"/>
      <c r="H579" s="4"/>
      <c r="I579" s="4"/>
      <c r="J579" s="4"/>
      <c r="K579" s="4"/>
      <c r="L579" s="4"/>
      <c r="M579" s="4"/>
      <c r="N579" s="4"/>
      <c r="O579" s="4"/>
      <c r="P579" s="4"/>
      <c r="Q579" s="4"/>
      <c r="R579" s="9"/>
      <c r="S579" s="9"/>
      <c r="T579" s="9"/>
      <c r="U579" s="9"/>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row>
    <row r="580" spans="5:51" ht="15" customHeight="1" x14ac:dyDescent="0.2">
      <c r="E580" s="4"/>
      <c r="F580" s="4"/>
      <c r="G580" s="4"/>
      <c r="H580" s="4"/>
      <c r="I580" s="4"/>
      <c r="J580" s="4"/>
      <c r="K580" s="4"/>
      <c r="L580" s="4"/>
      <c r="M580" s="4"/>
      <c r="N580" s="4"/>
      <c r="O580" s="4"/>
      <c r="P580" s="4"/>
      <c r="Q580" s="4"/>
      <c r="R580" s="9"/>
      <c r="S580" s="9"/>
      <c r="T580" s="9"/>
      <c r="U580" s="9"/>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row>
    <row r="581" spans="5:51" ht="15" customHeight="1" x14ac:dyDescent="0.2">
      <c r="E581" s="4"/>
      <c r="F581" s="4"/>
      <c r="G581" s="4"/>
      <c r="H581" s="4"/>
      <c r="I581" s="4"/>
      <c r="J581" s="4"/>
      <c r="K581" s="4"/>
      <c r="L581" s="4"/>
      <c r="M581" s="4"/>
      <c r="N581" s="4"/>
      <c r="O581" s="4"/>
      <c r="P581" s="4"/>
      <c r="Q581" s="4"/>
      <c r="R581" s="9"/>
      <c r="S581" s="9"/>
      <c r="T581" s="9"/>
      <c r="U581" s="9"/>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row>
    <row r="582" spans="5:51" ht="15" customHeight="1" x14ac:dyDescent="0.2">
      <c r="E582" s="4"/>
      <c r="F582" s="4"/>
      <c r="G582" s="4"/>
      <c r="H582" s="4"/>
      <c r="I582" s="4"/>
      <c r="J582" s="4"/>
      <c r="K582" s="4"/>
      <c r="L582" s="4"/>
      <c r="M582" s="4"/>
      <c r="N582" s="4"/>
      <c r="O582" s="4"/>
      <c r="P582" s="4"/>
      <c r="Q582" s="4"/>
      <c r="R582" s="9"/>
      <c r="S582" s="9"/>
      <c r="T582" s="9"/>
      <c r="U582" s="9"/>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row>
    <row r="583" spans="5:51" ht="15" customHeight="1" x14ac:dyDescent="0.2">
      <c r="E583" s="4"/>
      <c r="F583" s="4"/>
      <c r="G583" s="4"/>
      <c r="H583" s="4"/>
      <c r="I583" s="4"/>
      <c r="J583" s="4"/>
      <c r="K583" s="4"/>
      <c r="L583" s="4"/>
      <c r="M583" s="4"/>
      <c r="N583" s="4"/>
      <c r="O583" s="4"/>
      <c r="P583" s="4"/>
      <c r="Q583" s="4"/>
      <c r="R583" s="9"/>
      <c r="S583" s="9"/>
      <c r="T583" s="9"/>
      <c r="U583" s="9"/>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row>
    <row r="584" spans="5:51" ht="15" customHeight="1" x14ac:dyDescent="0.2">
      <c r="E584" s="4"/>
      <c r="F584" s="4"/>
      <c r="G584" s="4"/>
      <c r="H584" s="4"/>
      <c r="I584" s="4"/>
      <c r="J584" s="4"/>
      <c r="K584" s="4"/>
      <c r="L584" s="4"/>
      <c r="M584" s="4"/>
      <c r="N584" s="4"/>
      <c r="O584" s="4"/>
      <c r="P584" s="4"/>
      <c r="Q584" s="4"/>
      <c r="R584" s="9"/>
      <c r="S584" s="9"/>
      <c r="T584" s="9"/>
      <c r="U584" s="9"/>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row>
    <row r="585" spans="5:51" ht="15" customHeight="1" x14ac:dyDescent="0.2">
      <c r="E585" s="4"/>
      <c r="F585" s="4"/>
      <c r="G585" s="4"/>
      <c r="H585" s="4"/>
      <c r="I585" s="4"/>
      <c r="J585" s="4"/>
      <c r="K585" s="4"/>
      <c r="L585" s="4"/>
      <c r="M585" s="4"/>
      <c r="N585" s="4"/>
      <c r="O585" s="4"/>
      <c r="P585" s="4"/>
      <c r="Q585" s="4"/>
      <c r="R585" s="9"/>
      <c r="S585" s="9"/>
      <c r="T585" s="9"/>
      <c r="U585" s="9"/>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row>
    <row r="586" spans="5:51" ht="15" customHeight="1" x14ac:dyDescent="0.2">
      <c r="E586" s="4"/>
      <c r="F586" s="4"/>
      <c r="G586" s="4"/>
      <c r="H586" s="4"/>
      <c r="I586" s="4"/>
      <c r="J586" s="4"/>
      <c r="K586" s="4"/>
      <c r="L586" s="4"/>
      <c r="M586" s="4"/>
      <c r="N586" s="4"/>
      <c r="O586" s="4"/>
      <c r="P586" s="4"/>
      <c r="Q586" s="4"/>
      <c r="R586" s="9"/>
      <c r="S586" s="9"/>
      <c r="T586" s="9"/>
      <c r="U586" s="9"/>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row>
    <row r="587" spans="5:51" ht="15" customHeight="1" x14ac:dyDescent="0.2">
      <c r="E587" s="4"/>
      <c r="F587" s="4"/>
      <c r="G587" s="4"/>
      <c r="H587" s="4"/>
      <c r="I587" s="4"/>
      <c r="J587" s="4"/>
      <c r="K587" s="4"/>
      <c r="L587" s="4"/>
      <c r="M587" s="4"/>
      <c r="N587" s="4"/>
      <c r="O587" s="4"/>
      <c r="P587" s="4"/>
      <c r="Q587" s="4"/>
      <c r="R587" s="9"/>
      <c r="S587" s="9"/>
      <c r="T587" s="9"/>
      <c r="U587" s="9"/>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row>
    <row r="588" spans="5:51" ht="15" customHeight="1" x14ac:dyDescent="0.2">
      <c r="E588" s="4"/>
      <c r="F588" s="4"/>
      <c r="G588" s="4"/>
      <c r="H588" s="4"/>
      <c r="I588" s="4"/>
      <c r="J588" s="4"/>
      <c r="K588" s="4"/>
      <c r="L588" s="4"/>
      <c r="M588" s="4"/>
      <c r="N588" s="4"/>
      <c r="O588" s="4"/>
      <c r="P588" s="4"/>
      <c r="Q588" s="4"/>
      <c r="R588" s="9"/>
      <c r="S588" s="9"/>
      <c r="T588" s="9"/>
      <c r="U588" s="9"/>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row>
    <row r="589" spans="5:51" ht="15" customHeight="1" x14ac:dyDescent="0.2">
      <c r="E589" s="4"/>
      <c r="F589" s="4"/>
      <c r="G589" s="4"/>
      <c r="H589" s="4"/>
      <c r="I589" s="4"/>
      <c r="J589" s="4"/>
      <c r="K589" s="4"/>
      <c r="L589" s="4"/>
      <c r="M589" s="4"/>
      <c r="N589" s="4"/>
      <c r="O589" s="4"/>
      <c r="P589" s="4"/>
      <c r="Q589" s="4"/>
      <c r="R589" s="9"/>
      <c r="S589" s="9"/>
      <c r="T589" s="9"/>
      <c r="U589" s="9"/>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row>
    <row r="590" spans="5:51" ht="15" customHeight="1" x14ac:dyDescent="0.2">
      <c r="E590" s="4"/>
      <c r="F590" s="4"/>
      <c r="G590" s="4"/>
      <c r="H590" s="4"/>
      <c r="I590" s="4"/>
      <c r="J590" s="4"/>
      <c r="K590" s="4"/>
      <c r="L590" s="4"/>
      <c r="M590" s="4"/>
      <c r="N590" s="4"/>
      <c r="O590" s="4"/>
      <c r="P590" s="4"/>
      <c r="Q590" s="4"/>
      <c r="R590" s="9"/>
      <c r="S590" s="9"/>
      <c r="T590" s="9"/>
      <c r="U590" s="9"/>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row>
    <row r="591" spans="5:51" ht="15" customHeight="1" x14ac:dyDescent="0.2">
      <c r="E591" s="4"/>
      <c r="F591" s="4"/>
      <c r="G591" s="4"/>
      <c r="H591" s="4"/>
      <c r="I591" s="4"/>
      <c r="J591" s="4"/>
      <c r="K591" s="4"/>
      <c r="L591" s="4"/>
      <c r="M591" s="4"/>
      <c r="N591" s="4"/>
      <c r="O591" s="4"/>
      <c r="P591" s="4"/>
      <c r="Q591" s="4"/>
      <c r="R591" s="9"/>
      <c r="S591" s="9"/>
      <c r="T591" s="9"/>
      <c r="U591" s="9"/>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row>
    <row r="592" spans="5:51" ht="15" customHeight="1" x14ac:dyDescent="0.2">
      <c r="E592" s="4"/>
      <c r="F592" s="4"/>
      <c r="G592" s="4"/>
      <c r="H592" s="4"/>
      <c r="I592" s="4"/>
      <c r="J592" s="4"/>
      <c r="K592" s="4"/>
      <c r="L592" s="4"/>
      <c r="M592" s="4"/>
      <c r="N592" s="4"/>
      <c r="O592" s="4"/>
      <c r="P592" s="4"/>
      <c r="Q592" s="4"/>
      <c r="R592" s="9"/>
      <c r="S592" s="9"/>
      <c r="T592" s="9"/>
      <c r="U592" s="9"/>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row>
    <row r="593" spans="5:51" ht="15" customHeight="1" x14ac:dyDescent="0.2">
      <c r="E593" s="4"/>
      <c r="F593" s="4"/>
      <c r="G593" s="4"/>
      <c r="H593" s="4"/>
      <c r="I593" s="4"/>
      <c r="J593" s="4"/>
      <c r="K593" s="4"/>
      <c r="L593" s="4"/>
      <c r="M593" s="4"/>
      <c r="N593" s="4"/>
      <c r="O593" s="4"/>
      <c r="P593" s="4"/>
      <c r="Q593" s="4"/>
      <c r="R593" s="9"/>
      <c r="S593" s="9"/>
      <c r="T593" s="9"/>
      <c r="U593" s="9"/>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row>
    <row r="594" spans="5:51" ht="15" customHeight="1" x14ac:dyDescent="0.2">
      <c r="E594" s="4"/>
      <c r="F594" s="4"/>
      <c r="G594" s="4"/>
      <c r="H594" s="4"/>
      <c r="I594" s="4"/>
      <c r="J594" s="4"/>
      <c r="K594" s="4"/>
      <c r="L594" s="4"/>
      <c r="M594" s="4"/>
      <c r="N594" s="4"/>
      <c r="O594" s="4"/>
      <c r="P594" s="4"/>
      <c r="Q594" s="4"/>
      <c r="R594" s="9"/>
      <c r="S594" s="9"/>
      <c r="T594" s="9"/>
      <c r="U594" s="9"/>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row>
    <row r="595" spans="5:51" ht="15" customHeight="1" x14ac:dyDescent="0.2">
      <c r="E595" s="4"/>
      <c r="F595" s="4"/>
      <c r="G595" s="4"/>
      <c r="H595" s="4"/>
      <c r="I595" s="4"/>
      <c r="J595" s="4"/>
      <c r="K595" s="4"/>
      <c r="L595" s="4"/>
      <c r="M595" s="4"/>
      <c r="N595" s="4"/>
      <c r="O595" s="4"/>
      <c r="P595" s="4"/>
      <c r="Q595" s="4"/>
      <c r="R595" s="9"/>
      <c r="S595" s="9"/>
      <c r="T595" s="9"/>
      <c r="U595" s="9"/>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row>
    <row r="596" spans="5:51" ht="15" customHeight="1" x14ac:dyDescent="0.2">
      <c r="E596" s="4"/>
      <c r="F596" s="4"/>
      <c r="G596" s="4"/>
      <c r="H596" s="4"/>
      <c r="I596" s="4"/>
      <c r="J596" s="4"/>
      <c r="K596" s="4"/>
      <c r="L596" s="4"/>
      <c r="M596" s="4"/>
      <c r="N596" s="4"/>
      <c r="O596" s="4"/>
      <c r="P596" s="4"/>
      <c r="Q596" s="4"/>
      <c r="R596" s="9"/>
      <c r="S596" s="9"/>
      <c r="T596" s="9"/>
      <c r="U596" s="9"/>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row>
    <row r="597" spans="5:51" ht="15" customHeight="1" x14ac:dyDescent="0.2">
      <c r="E597" s="4"/>
      <c r="F597" s="4"/>
      <c r="G597" s="4"/>
      <c r="H597" s="4"/>
      <c r="I597" s="4"/>
      <c r="J597" s="4"/>
      <c r="K597" s="4"/>
      <c r="L597" s="4"/>
      <c r="M597" s="4"/>
      <c r="N597" s="4"/>
      <c r="O597" s="4"/>
      <c r="P597" s="4"/>
      <c r="Q597" s="4"/>
      <c r="R597" s="9"/>
      <c r="S597" s="9"/>
      <c r="T597" s="9"/>
      <c r="U597" s="9"/>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row>
    <row r="598" spans="5:51" ht="15" customHeight="1" x14ac:dyDescent="0.2">
      <c r="E598" s="4"/>
      <c r="F598" s="4"/>
      <c r="G598" s="4"/>
      <c r="H598" s="4"/>
      <c r="I598" s="4"/>
      <c r="J598" s="4"/>
      <c r="K598" s="4"/>
      <c r="L598" s="4"/>
      <c r="M598" s="4"/>
      <c r="N598" s="4"/>
      <c r="O598" s="4"/>
      <c r="P598" s="4"/>
      <c r="Q598" s="4"/>
      <c r="R598" s="9"/>
      <c r="S598" s="9"/>
      <c r="T598" s="9"/>
      <c r="U598" s="9"/>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row>
    <row r="599" spans="5:51" ht="15" customHeight="1" x14ac:dyDescent="0.2">
      <c r="E599" s="4"/>
      <c r="F599" s="4"/>
      <c r="G599" s="4"/>
      <c r="H599" s="4"/>
      <c r="I599" s="4"/>
      <c r="J599" s="4"/>
      <c r="K599" s="4"/>
      <c r="L599" s="4"/>
      <c r="M599" s="4"/>
      <c r="N599" s="4"/>
      <c r="O599" s="4"/>
      <c r="P599" s="4"/>
      <c r="Q599" s="4"/>
      <c r="R599" s="9"/>
      <c r="S599" s="9"/>
      <c r="T599" s="9"/>
      <c r="U599" s="9"/>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row>
    <row r="600" spans="5:51" ht="15" customHeight="1" x14ac:dyDescent="0.2">
      <c r="E600" s="4"/>
      <c r="F600" s="4"/>
      <c r="G600" s="4"/>
      <c r="H600" s="4"/>
      <c r="I600" s="4"/>
      <c r="J600" s="4"/>
      <c r="K600" s="4"/>
      <c r="L600" s="4"/>
      <c r="M600" s="4"/>
      <c r="N600" s="4"/>
      <c r="O600" s="4"/>
      <c r="P600" s="4"/>
      <c r="Q600" s="4"/>
      <c r="R600" s="9"/>
      <c r="S600" s="9"/>
      <c r="T600" s="9"/>
      <c r="U600" s="9"/>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row>
    <row r="601" spans="5:51" ht="15" customHeight="1" x14ac:dyDescent="0.2">
      <c r="E601" s="4"/>
      <c r="F601" s="4"/>
      <c r="G601" s="4"/>
      <c r="H601" s="4"/>
      <c r="I601" s="4"/>
      <c r="J601" s="4"/>
      <c r="K601" s="4"/>
      <c r="L601" s="4"/>
      <c r="M601" s="4"/>
      <c r="N601" s="4"/>
      <c r="O601" s="4"/>
      <c r="P601" s="4"/>
      <c r="Q601" s="4"/>
      <c r="R601" s="9"/>
      <c r="S601" s="9"/>
      <c r="T601" s="9"/>
      <c r="U601" s="9"/>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row>
    <row r="602" spans="5:51" ht="15" customHeight="1" x14ac:dyDescent="0.2">
      <c r="E602" s="4"/>
      <c r="F602" s="4"/>
      <c r="G602" s="4"/>
      <c r="H602" s="4"/>
      <c r="I602" s="4"/>
      <c r="J602" s="4"/>
      <c r="K602" s="4"/>
      <c r="L602" s="4"/>
      <c r="M602" s="4"/>
      <c r="N602" s="4"/>
      <c r="O602" s="4"/>
      <c r="P602" s="4"/>
      <c r="Q602" s="4"/>
      <c r="R602" s="9"/>
      <c r="S602" s="9"/>
      <c r="T602" s="9"/>
      <c r="U602" s="9"/>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row>
    <row r="603" spans="5:51" ht="15" customHeight="1" x14ac:dyDescent="0.2">
      <c r="E603" s="4"/>
      <c r="F603" s="4"/>
      <c r="G603" s="4"/>
      <c r="H603" s="4"/>
      <c r="I603" s="4"/>
      <c r="J603" s="4"/>
      <c r="K603" s="4"/>
      <c r="L603" s="4"/>
      <c r="M603" s="4"/>
      <c r="N603" s="4"/>
      <c r="O603" s="4"/>
      <c r="P603" s="4"/>
      <c r="Q603" s="4"/>
      <c r="R603" s="9"/>
      <c r="S603" s="9"/>
      <c r="T603" s="9"/>
      <c r="U603" s="9"/>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row>
    <row r="604" spans="5:51" ht="15" customHeight="1" x14ac:dyDescent="0.2">
      <c r="E604" s="4"/>
      <c r="F604" s="4"/>
      <c r="G604" s="4"/>
      <c r="H604" s="4"/>
      <c r="I604" s="4"/>
      <c r="J604" s="4"/>
      <c r="K604" s="4"/>
      <c r="L604" s="4"/>
      <c r="M604" s="4"/>
      <c r="N604" s="4"/>
      <c r="O604" s="4"/>
      <c r="P604" s="4"/>
      <c r="Q604" s="4"/>
      <c r="R604" s="9"/>
      <c r="S604" s="9"/>
      <c r="T604" s="9"/>
      <c r="U604" s="9"/>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row>
    <row r="605" spans="5:51" ht="15" customHeight="1" x14ac:dyDescent="0.2">
      <c r="E605" s="4"/>
      <c r="F605" s="4"/>
      <c r="G605" s="4"/>
      <c r="H605" s="4"/>
      <c r="I605" s="4"/>
      <c r="J605" s="4"/>
      <c r="K605" s="4"/>
      <c r="L605" s="4"/>
      <c r="M605" s="4"/>
      <c r="N605" s="4"/>
      <c r="O605" s="4"/>
      <c r="P605" s="4"/>
      <c r="Q605" s="4"/>
      <c r="R605" s="9"/>
      <c r="S605" s="9"/>
      <c r="T605" s="9"/>
      <c r="U605" s="9"/>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row>
    <row r="606" spans="5:51" ht="15" customHeight="1" x14ac:dyDescent="0.2">
      <c r="E606" s="4"/>
      <c r="F606" s="4"/>
      <c r="G606" s="4"/>
      <c r="H606" s="4"/>
      <c r="I606" s="4"/>
      <c r="J606" s="4"/>
      <c r="K606" s="4"/>
      <c r="L606" s="4"/>
      <c r="M606" s="4"/>
      <c r="N606" s="4"/>
      <c r="O606" s="4"/>
      <c r="P606" s="4"/>
      <c r="Q606" s="4"/>
      <c r="R606" s="9"/>
      <c r="S606" s="9"/>
      <c r="T606" s="9"/>
      <c r="U606" s="9"/>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row>
    <row r="607" spans="5:51" ht="15" customHeight="1" x14ac:dyDescent="0.2">
      <c r="E607" s="4"/>
      <c r="F607" s="4"/>
      <c r="G607" s="4"/>
      <c r="H607" s="4"/>
      <c r="I607" s="4"/>
      <c r="J607" s="4"/>
      <c r="K607" s="4"/>
      <c r="L607" s="4"/>
      <c r="M607" s="4"/>
      <c r="N607" s="4"/>
      <c r="O607" s="4"/>
      <c r="P607" s="4"/>
      <c r="Q607" s="4"/>
      <c r="R607" s="9"/>
      <c r="S607" s="9"/>
      <c r="T607" s="9"/>
      <c r="U607" s="9"/>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row>
    <row r="608" spans="5:51" ht="15" customHeight="1" x14ac:dyDescent="0.2">
      <c r="E608" s="4"/>
      <c r="F608" s="4"/>
      <c r="G608" s="4"/>
      <c r="H608" s="4"/>
      <c r="I608" s="4"/>
      <c r="J608" s="4"/>
      <c r="K608" s="4"/>
      <c r="L608" s="4"/>
      <c r="M608" s="4"/>
      <c r="N608" s="4"/>
      <c r="O608" s="4"/>
      <c r="P608" s="4"/>
      <c r="Q608" s="4"/>
      <c r="R608" s="9"/>
      <c r="S608" s="9"/>
      <c r="T608" s="9"/>
      <c r="U608" s="9"/>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row>
    <row r="609" spans="5:51" ht="15" customHeight="1" x14ac:dyDescent="0.2">
      <c r="E609" s="4"/>
      <c r="F609" s="4"/>
      <c r="G609" s="4"/>
      <c r="H609" s="4"/>
      <c r="I609" s="4"/>
      <c r="J609" s="4"/>
      <c r="K609" s="4"/>
      <c r="L609" s="4"/>
      <c r="M609" s="4"/>
      <c r="N609" s="4"/>
      <c r="O609" s="4"/>
      <c r="P609" s="4"/>
      <c r="Q609" s="4"/>
      <c r="R609" s="9"/>
      <c r="S609" s="9"/>
      <c r="T609" s="9"/>
      <c r="U609" s="9"/>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row>
    <row r="610" spans="5:51" ht="15" customHeight="1" x14ac:dyDescent="0.2">
      <c r="E610" s="4"/>
      <c r="F610" s="4"/>
      <c r="G610" s="4"/>
      <c r="H610" s="4"/>
      <c r="I610" s="4"/>
      <c r="J610" s="4"/>
      <c r="K610" s="4"/>
      <c r="L610" s="4"/>
      <c r="M610" s="4"/>
      <c r="N610" s="4"/>
      <c r="O610" s="4"/>
      <c r="P610" s="4"/>
      <c r="Q610" s="4"/>
      <c r="R610" s="9"/>
      <c r="S610" s="9"/>
      <c r="T610" s="9"/>
      <c r="U610" s="9"/>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row>
    <row r="611" spans="5:51" ht="15" customHeight="1" x14ac:dyDescent="0.2">
      <c r="E611" s="4"/>
      <c r="F611" s="4"/>
      <c r="G611" s="4"/>
      <c r="H611" s="4"/>
      <c r="I611" s="4"/>
      <c r="J611" s="4"/>
      <c r="K611" s="4"/>
      <c r="L611" s="4"/>
      <c r="M611" s="4"/>
      <c r="N611" s="4"/>
      <c r="O611" s="4"/>
      <c r="P611" s="4"/>
      <c r="Q611" s="4"/>
      <c r="R611" s="9"/>
      <c r="S611" s="9"/>
      <c r="T611" s="9"/>
      <c r="U611" s="9"/>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row>
    <row r="612" spans="5:51" ht="15" customHeight="1" x14ac:dyDescent="0.2">
      <c r="E612" s="4"/>
      <c r="F612" s="4"/>
      <c r="G612" s="4"/>
      <c r="H612" s="4"/>
      <c r="I612" s="4"/>
      <c r="J612" s="4"/>
      <c r="K612" s="4"/>
      <c r="L612" s="4"/>
      <c r="M612" s="4"/>
      <c r="N612" s="4"/>
      <c r="O612" s="4"/>
      <c r="P612" s="4"/>
      <c r="Q612" s="4"/>
      <c r="R612" s="9"/>
      <c r="S612" s="9"/>
      <c r="T612" s="9"/>
      <c r="U612" s="9"/>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row>
    <row r="613" spans="5:51" ht="15" customHeight="1" x14ac:dyDescent="0.2">
      <c r="E613" s="4"/>
      <c r="F613" s="4"/>
      <c r="G613" s="4"/>
      <c r="H613" s="4"/>
      <c r="I613" s="4"/>
      <c r="J613" s="4"/>
      <c r="K613" s="4"/>
      <c r="L613" s="4"/>
      <c r="M613" s="4"/>
      <c r="N613" s="4"/>
      <c r="O613" s="4"/>
      <c r="P613" s="4"/>
      <c r="Q613" s="4"/>
      <c r="R613" s="9"/>
      <c r="S613" s="9"/>
      <c r="T613" s="9"/>
      <c r="U613" s="9"/>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row>
    <row r="614" spans="5:51" ht="15" customHeight="1" x14ac:dyDescent="0.2">
      <c r="E614" s="4"/>
      <c r="F614" s="4"/>
      <c r="G614" s="4"/>
      <c r="H614" s="4"/>
      <c r="I614" s="4"/>
      <c r="J614" s="4"/>
      <c r="K614" s="4"/>
      <c r="L614" s="4"/>
      <c r="M614" s="4"/>
      <c r="N614" s="4"/>
      <c r="O614" s="4"/>
      <c r="P614" s="4"/>
      <c r="Q614" s="4"/>
      <c r="R614" s="9"/>
      <c r="S614" s="9"/>
      <c r="T614" s="9"/>
      <c r="U614" s="9"/>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row>
    <row r="615" spans="5:51" ht="15" customHeight="1" x14ac:dyDescent="0.2">
      <c r="E615" s="4"/>
      <c r="F615" s="4"/>
      <c r="G615" s="4"/>
      <c r="H615" s="4"/>
      <c r="I615" s="4"/>
      <c r="J615" s="4"/>
      <c r="K615" s="4"/>
      <c r="L615" s="4"/>
      <c r="M615" s="4"/>
      <c r="N615" s="4"/>
      <c r="O615" s="4"/>
      <c r="P615" s="4"/>
      <c r="Q615" s="4"/>
      <c r="R615" s="9"/>
      <c r="S615" s="9"/>
      <c r="T615" s="9"/>
      <c r="U615" s="9"/>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row>
    <row r="616" spans="5:51" ht="15" customHeight="1" x14ac:dyDescent="0.2">
      <c r="E616" s="4"/>
      <c r="F616" s="4"/>
      <c r="G616" s="4"/>
      <c r="H616" s="4"/>
      <c r="I616" s="4"/>
      <c r="J616" s="4"/>
      <c r="K616" s="4"/>
      <c r="L616" s="4"/>
      <c r="M616" s="4"/>
      <c r="N616" s="4"/>
      <c r="O616" s="4"/>
      <c r="P616" s="4"/>
      <c r="Q616" s="4"/>
      <c r="R616" s="9"/>
      <c r="S616" s="9"/>
      <c r="T616" s="9"/>
      <c r="U616" s="9"/>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row>
    <row r="617" spans="5:51" ht="15" customHeight="1" x14ac:dyDescent="0.2">
      <c r="E617" s="4"/>
      <c r="F617" s="4"/>
      <c r="G617" s="4"/>
      <c r="H617" s="4"/>
      <c r="I617" s="4"/>
      <c r="J617" s="4"/>
      <c r="K617" s="4"/>
      <c r="L617" s="4"/>
      <c r="M617" s="4"/>
      <c r="N617" s="4"/>
      <c r="O617" s="4"/>
      <c r="P617" s="4"/>
      <c r="Q617" s="4"/>
      <c r="R617" s="9"/>
      <c r="S617" s="9"/>
      <c r="T617" s="9"/>
      <c r="U617" s="9"/>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row>
    <row r="618" spans="5:51" ht="15" customHeight="1" x14ac:dyDescent="0.2">
      <c r="E618" s="4"/>
      <c r="F618" s="4"/>
      <c r="G618" s="4"/>
      <c r="H618" s="4"/>
      <c r="I618" s="4"/>
      <c r="J618" s="4"/>
      <c r="K618" s="4"/>
      <c r="L618" s="4"/>
      <c r="M618" s="4"/>
      <c r="N618" s="4"/>
      <c r="O618" s="4"/>
      <c r="P618" s="4"/>
      <c r="Q618" s="4"/>
      <c r="R618" s="9"/>
      <c r="S618" s="9"/>
      <c r="T618" s="9"/>
      <c r="U618" s="9"/>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row>
    <row r="619" spans="5:51" ht="15" customHeight="1" x14ac:dyDescent="0.2">
      <c r="E619" s="4"/>
      <c r="F619" s="4"/>
      <c r="G619" s="4"/>
      <c r="H619" s="4"/>
      <c r="I619" s="4"/>
      <c r="J619" s="4"/>
      <c r="K619" s="4"/>
      <c r="L619" s="4"/>
      <c r="M619" s="4"/>
      <c r="N619" s="4"/>
      <c r="O619" s="4"/>
      <c r="P619" s="4"/>
      <c r="Q619" s="4"/>
      <c r="R619" s="9"/>
      <c r="S619" s="9"/>
      <c r="T619" s="9"/>
      <c r="U619" s="9"/>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row>
    <row r="620" spans="5:51" ht="15" customHeight="1" x14ac:dyDescent="0.2">
      <c r="E620" s="4"/>
      <c r="F620" s="4"/>
      <c r="G620" s="4"/>
      <c r="H620" s="4"/>
      <c r="I620" s="4"/>
      <c r="J620" s="4"/>
      <c r="K620" s="4"/>
      <c r="L620" s="4"/>
      <c r="M620" s="4"/>
      <c r="N620" s="4"/>
      <c r="O620" s="4"/>
      <c r="P620" s="4"/>
      <c r="Q620" s="4"/>
      <c r="R620" s="9"/>
      <c r="S620" s="9"/>
      <c r="T620" s="9"/>
      <c r="U620" s="9"/>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row>
    <row r="621" spans="5:51" ht="15" customHeight="1" x14ac:dyDescent="0.2">
      <c r="E621" s="4"/>
      <c r="F621" s="4"/>
      <c r="G621" s="4"/>
      <c r="H621" s="4"/>
      <c r="I621" s="4"/>
      <c r="J621" s="4"/>
      <c r="K621" s="4"/>
      <c r="L621" s="4"/>
      <c r="M621" s="4"/>
      <c r="N621" s="4"/>
      <c r="O621" s="4"/>
      <c r="P621" s="4"/>
      <c r="Q621" s="4"/>
      <c r="R621" s="9"/>
      <c r="S621" s="9"/>
      <c r="T621" s="9"/>
      <c r="U621" s="9"/>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row>
    <row r="622" spans="5:51" ht="15" customHeight="1" x14ac:dyDescent="0.2">
      <c r="E622" s="4"/>
      <c r="F622" s="4"/>
      <c r="G622" s="4"/>
      <c r="H622" s="4"/>
      <c r="I622" s="4"/>
      <c r="J622" s="4"/>
      <c r="K622" s="4"/>
      <c r="L622" s="4"/>
      <c r="M622" s="4"/>
      <c r="N622" s="4"/>
      <c r="O622" s="4"/>
      <c r="P622" s="4"/>
      <c r="Q622" s="4"/>
      <c r="R622" s="9"/>
      <c r="S622" s="9"/>
      <c r="T622" s="9"/>
      <c r="U622" s="9"/>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row>
    <row r="623" spans="5:51" ht="15" customHeight="1" x14ac:dyDescent="0.2">
      <c r="E623" s="4"/>
      <c r="F623" s="4"/>
      <c r="G623" s="4"/>
      <c r="H623" s="4"/>
      <c r="I623" s="4"/>
      <c r="J623" s="4"/>
      <c r="K623" s="4"/>
      <c r="L623" s="4"/>
      <c r="M623" s="4"/>
      <c r="N623" s="4"/>
      <c r="O623" s="4"/>
      <c r="P623" s="4"/>
      <c r="Q623" s="4"/>
      <c r="R623" s="9"/>
      <c r="S623" s="9"/>
      <c r="T623" s="9"/>
      <c r="U623" s="9"/>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row>
    <row r="624" spans="5:51" ht="15" customHeight="1" x14ac:dyDescent="0.2">
      <c r="E624" s="4"/>
      <c r="F624" s="4"/>
      <c r="G624" s="4"/>
      <c r="H624" s="4"/>
      <c r="I624" s="4"/>
      <c r="J624" s="4"/>
      <c r="K624" s="4"/>
      <c r="L624" s="4"/>
      <c r="M624" s="4"/>
      <c r="N624" s="4"/>
      <c r="O624" s="4"/>
      <c r="P624" s="4"/>
      <c r="Q624" s="4"/>
      <c r="R624" s="9"/>
      <c r="S624" s="9"/>
      <c r="T624" s="9"/>
      <c r="U624" s="9"/>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row>
    <row r="625" spans="5:51" ht="15" customHeight="1" x14ac:dyDescent="0.2">
      <c r="E625" s="4"/>
      <c r="F625" s="4"/>
      <c r="G625" s="4"/>
      <c r="H625" s="4"/>
      <c r="I625" s="4"/>
      <c r="J625" s="4"/>
      <c r="K625" s="4"/>
      <c r="L625" s="4"/>
      <c r="M625" s="4"/>
      <c r="N625" s="4"/>
      <c r="O625" s="4"/>
      <c r="P625" s="4"/>
      <c r="Q625" s="4"/>
      <c r="R625" s="9"/>
      <c r="S625" s="9"/>
      <c r="T625" s="9"/>
      <c r="U625" s="9"/>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row>
    <row r="626" spans="5:51" ht="15" customHeight="1" x14ac:dyDescent="0.2">
      <c r="E626" s="4"/>
      <c r="F626" s="4"/>
      <c r="G626" s="4"/>
      <c r="H626" s="4"/>
      <c r="I626" s="4"/>
      <c r="J626" s="4"/>
      <c r="K626" s="4"/>
      <c r="L626" s="4"/>
      <c r="M626" s="4"/>
      <c r="N626" s="4"/>
      <c r="O626" s="4"/>
      <c r="P626" s="4"/>
      <c r="Q626" s="4"/>
      <c r="R626" s="9"/>
      <c r="S626" s="9"/>
      <c r="T626" s="9"/>
      <c r="U626" s="9"/>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row>
    <row r="627" spans="5:51" ht="15" customHeight="1" x14ac:dyDescent="0.2">
      <c r="E627" s="4"/>
      <c r="F627" s="4"/>
      <c r="G627" s="4"/>
      <c r="H627" s="4"/>
      <c r="I627" s="4"/>
      <c r="J627" s="4"/>
      <c r="K627" s="4"/>
      <c r="L627" s="4"/>
      <c r="M627" s="4"/>
      <c r="N627" s="4"/>
      <c r="O627" s="4"/>
      <c r="P627" s="4"/>
      <c r="Q627" s="4"/>
      <c r="R627" s="9"/>
      <c r="S627" s="9"/>
      <c r="T627" s="9"/>
      <c r="U627" s="9"/>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row>
    <row r="628" spans="5:51" ht="15" customHeight="1" x14ac:dyDescent="0.2">
      <c r="E628" s="4"/>
      <c r="F628" s="4"/>
      <c r="G628" s="4"/>
      <c r="H628" s="4"/>
      <c r="I628" s="4"/>
      <c r="J628" s="4"/>
      <c r="K628" s="4"/>
      <c r="L628" s="4"/>
      <c r="M628" s="4"/>
      <c r="N628" s="4"/>
      <c r="O628" s="4"/>
      <c r="P628" s="4"/>
      <c r="Q628" s="4"/>
      <c r="R628" s="9"/>
      <c r="S628" s="9"/>
      <c r="T628" s="9"/>
      <c r="U628" s="9"/>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row>
    <row r="629" spans="5:51" ht="15" customHeight="1" x14ac:dyDescent="0.2">
      <c r="E629" s="4"/>
      <c r="F629" s="4"/>
      <c r="G629" s="4"/>
      <c r="H629" s="4"/>
      <c r="I629" s="4"/>
      <c r="J629" s="4"/>
      <c r="K629" s="4"/>
      <c r="L629" s="4"/>
      <c r="M629" s="4"/>
      <c r="N629" s="4"/>
      <c r="O629" s="4"/>
      <c r="P629" s="4"/>
      <c r="Q629" s="4"/>
      <c r="R629" s="9"/>
      <c r="S629" s="9"/>
      <c r="T629" s="9"/>
      <c r="U629" s="9"/>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row>
    <row r="630" spans="5:51" ht="15" customHeight="1" x14ac:dyDescent="0.2">
      <c r="E630" s="4"/>
      <c r="F630" s="4"/>
      <c r="G630" s="4"/>
      <c r="H630" s="4"/>
      <c r="I630" s="4"/>
      <c r="J630" s="4"/>
      <c r="K630" s="4"/>
      <c r="L630" s="4"/>
      <c r="M630" s="4"/>
      <c r="N630" s="4"/>
      <c r="O630" s="4"/>
      <c r="P630" s="4"/>
      <c r="Q630" s="4"/>
      <c r="R630" s="9"/>
      <c r="S630" s="9"/>
      <c r="T630" s="9"/>
      <c r="U630" s="9"/>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row>
    <row r="631" spans="5:51" ht="15" customHeight="1" x14ac:dyDescent="0.2">
      <c r="E631" s="4"/>
      <c r="F631" s="4"/>
      <c r="G631" s="4"/>
      <c r="H631" s="4"/>
      <c r="I631" s="4"/>
      <c r="J631" s="4"/>
      <c r="K631" s="4"/>
      <c r="L631" s="4"/>
      <c r="M631" s="4"/>
      <c r="N631" s="4"/>
      <c r="O631" s="4"/>
      <c r="P631" s="4"/>
      <c r="Q631" s="4"/>
      <c r="R631" s="9"/>
      <c r="S631" s="9"/>
      <c r="T631" s="9"/>
      <c r="U631" s="9"/>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row>
    <row r="632" spans="5:51" ht="15" customHeight="1" x14ac:dyDescent="0.2">
      <c r="E632" s="4"/>
      <c r="F632" s="4"/>
      <c r="G632" s="4"/>
      <c r="H632" s="4"/>
      <c r="I632" s="4"/>
      <c r="J632" s="4"/>
      <c r="K632" s="4"/>
      <c r="L632" s="4"/>
      <c r="M632" s="4"/>
      <c r="N632" s="4"/>
      <c r="O632" s="4"/>
      <c r="P632" s="4"/>
      <c r="Q632" s="4"/>
      <c r="R632" s="9"/>
      <c r="S632" s="9"/>
      <c r="T632" s="9"/>
      <c r="U632" s="9"/>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row>
    <row r="633" spans="5:51" ht="15" customHeight="1" x14ac:dyDescent="0.2">
      <c r="E633" s="4"/>
      <c r="F633" s="4"/>
      <c r="G633" s="4"/>
      <c r="H633" s="4"/>
      <c r="I633" s="4"/>
      <c r="J633" s="4"/>
      <c r="K633" s="4"/>
      <c r="L633" s="4"/>
      <c r="M633" s="4"/>
      <c r="N633" s="4"/>
      <c r="O633" s="4"/>
      <c r="P633" s="4"/>
      <c r="Q633" s="4"/>
      <c r="R633" s="9"/>
      <c r="S633" s="9"/>
      <c r="T633" s="9"/>
      <c r="U633" s="9"/>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row>
    <row r="634" spans="5:51" ht="15" customHeight="1" x14ac:dyDescent="0.2">
      <c r="E634" s="4"/>
      <c r="F634" s="4"/>
      <c r="G634" s="4"/>
      <c r="H634" s="4"/>
      <c r="I634" s="4"/>
      <c r="J634" s="4"/>
      <c r="K634" s="4"/>
      <c r="L634" s="4"/>
      <c r="M634" s="4"/>
      <c r="N634" s="4"/>
      <c r="O634" s="4"/>
      <c r="P634" s="4"/>
      <c r="Q634" s="4"/>
      <c r="R634" s="9"/>
      <c r="S634" s="9"/>
      <c r="T634" s="9"/>
      <c r="U634" s="9"/>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row>
    <row r="635" spans="5:51" ht="15" customHeight="1" x14ac:dyDescent="0.2">
      <c r="E635" s="4"/>
      <c r="F635" s="4"/>
      <c r="G635" s="4"/>
      <c r="H635" s="4"/>
      <c r="I635" s="4"/>
      <c r="J635" s="4"/>
      <c r="K635" s="4"/>
      <c r="L635" s="4"/>
      <c r="M635" s="4"/>
      <c r="N635" s="4"/>
      <c r="O635" s="4"/>
      <c r="P635" s="4"/>
      <c r="Q635" s="4"/>
      <c r="R635" s="9"/>
      <c r="S635" s="9"/>
      <c r="T635" s="9"/>
      <c r="U635" s="9"/>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row>
    <row r="636" spans="5:51" ht="15" customHeight="1" x14ac:dyDescent="0.2">
      <c r="E636" s="4"/>
      <c r="F636" s="4"/>
      <c r="G636" s="4"/>
      <c r="H636" s="4"/>
      <c r="I636" s="4"/>
      <c r="J636" s="4"/>
      <c r="K636" s="4"/>
      <c r="L636" s="4"/>
      <c r="M636" s="4"/>
      <c r="N636" s="4"/>
      <c r="O636" s="4"/>
      <c r="P636" s="4"/>
      <c r="Q636" s="4"/>
      <c r="R636" s="9"/>
      <c r="S636" s="9"/>
      <c r="T636" s="9"/>
      <c r="U636" s="9"/>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row>
    <row r="637" spans="5:51" ht="15" customHeight="1" x14ac:dyDescent="0.2">
      <c r="E637" s="4"/>
      <c r="F637" s="4"/>
      <c r="G637" s="4"/>
      <c r="H637" s="4"/>
      <c r="I637" s="4"/>
      <c r="J637" s="4"/>
      <c r="K637" s="4"/>
      <c r="L637" s="4"/>
      <c r="M637" s="4"/>
      <c r="N637" s="4"/>
      <c r="O637" s="4"/>
      <c r="P637" s="4"/>
      <c r="Q637" s="4"/>
      <c r="R637" s="9"/>
      <c r="S637" s="9"/>
      <c r="T637" s="9"/>
      <c r="U637" s="9"/>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row>
    <row r="638" spans="5:51" ht="15" customHeight="1" x14ac:dyDescent="0.2">
      <c r="E638" s="4"/>
      <c r="F638" s="4"/>
      <c r="G638" s="4"/>
      <c r="H638" s="4"/>
      <c r="I638" s="4"/>
      <c r="J638" s="4"/>
      <c r="K638" s="4"/>
      <c r="L638" s="4"/>
      <c r="M638" s="4"/>
      <c r="N638" s="4"/>
      <c r="O638" s="4"/>
      <c r="P638" s="4"/>
      <c r="Q638" s="4"/>
      <c r="R638" s="9"/>
      <c r="S638" s="9"/>
      <c r="T638" s="9"/>
      <c r="U638" s="9"/>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row>
    <row r="639" spans="5:51" ht="15" customHeight="1" x14ac:dyDescent="0.2">
      <c r="E639" s="4"/>
      <c r="F639" s="4"/>
      <c r="G639" s="4"/>
      <c r="H639" s="4"/>
      <c r="I639" s="4"/>
      <c r="J639" s="4"/>
      <c r="K639" s="4"/>
      <c r="L639" s="4"/>
      <c r="M639" s="4"/>
      <c r="N639" s="4"/>
      <c r="O639" s="4"/>
      <c r="P639" s="4"/>
      <c r="Q639" s="4"/>
      <c r="R639" s="9"/>
      <c r="S639" s="9"/>
      <c r="T639" s="9"/>
      <c r="U639" s="9"/>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row>
    <row r="640" spans="5:51" ht="15" customHeight="1" x14ac:dyDescent="0.2">
      <c r="E640" s="4"/>
      <c r="F640" s="4"/>
      <c r="G640" s="4"/>
      <c r="H640" s="4"/>
      <c r="I640" s="4"/>
      <c r="J640" s="4"/>
      <c r="K640" s="4"/>
      <c r="L640" s="4"/>
      <c r="M640" s="4"/>
      <c r="N640" s="4"/>
      <c r="O640" s="4"/>
      <c r="P640" s="4"/>
      <c r="Q640" s="4"/>
      <c r="R640" s="9"/>
      <c r="S640" s="9"/>
      <c r="T640" s="9"/>
      <c r="U640" s="9"/>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row>
    <row r="641" spans="5:51" ht="15" customHeight="1" x14ac:dyDescent="0.2">
      <c r="E641" s="4"/>
      <c r="F641" s="4"/>
      <c r="G641" s="4"/>
      <c r="H641" s="4"/>
      <c r="I641" s="4"/>
      <c r="J641" s="4"/>
      <c r="K641" s="4"/>
      <c r="L641" s="4"/>
      <c r="M641" s="4"/>
      <c r="N641" s="4"/>
      <c r="O641" s="4"/>
      <c r="P641" s="4"/>
      <c r="Q641" s="4"/>
      <c r="R641" s="9"/>
      <c r="S641" s="9"/>
      <c r="T641" s="9"/>
      <c r="U641" s="9"/>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row>
    <row r="642" spans="5:51" ht="15" customHeight="1" x14ac:dyDescent="0.2">
      <c r="E642" s="4"/>
      <c r="F642" s="4"/>
      <c r="G642" s="4"/>
      <c r="H642" s="4"/>
      <c r="I642" s="4"/>
      <c r="J642" s="4"/>
      <c r="K642" s="4"/>
      <c r="L642" s="4"/>
      <c r="M642" s="4"/>
      <c r="N642" s="4"/>
      <c r="O642" s="4"/>
      <c r="P642" s="4"/>
      <c r="Q642" s="4"/>
      <c r="R642" s="9"/>
      <c r="S642" s="9"/>
      <c r="T642" s="9"/>
      <c r="U642" s="9"/>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row>
    <row r="643" spans="5:51" ht="15" customHeight="1" x14ac:dyDescent="0.2">
      <c r="E643" s="4"/>
      <c r="F643" s="4"/>
      <c r="G643" s="4"/>
      <c r="H643" s="4"/>
      <c r="I643" s="4"/>
      <c r="J643" s="4"/>
      <c r="K643" s="4"/>
      <c r="L643" s="4"/>
      <c r="M643" s="4"/>
      <c r="N643" s="4"/>
      <c r="O643" s="4"/>
      <c r="P643" s="4"/>
      <c r="Q643" s="4"/>
      <c r="R643" s="9"/>
      <c r="S643" s="9"/>
      <c r="T643" s="9"/>
      <c r="U643" s="9"/>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row>
    <row r="644" spans="5:51" ht="15" customHeight="1" x14ac:dyDescent="0.2">
      <c r="E644" s="4"/>
      <c r="F644" s="4"/>
      <c r="G644" s="4"/>
      <c r="H644" s="4"/>
      <c r="I644" s="4"/>
      <c r="J644" s="4"/>
      <c r="K644" s="4"/>
      <c r="L644" s="4"/>
      <c r="M644" s="4"/>
      <c r="N644" s="4"/>
      <c r="O644" s="4"/>
      <c r="P644" s="4"/>
      <c r="Q644" s="4"/>
      <c r="R644" s="9"/>
      <c r="S644" s="9"/>
      <c r="T644" s="9"/>
      <c r="U644" s="9"/>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row>
    <row r="645" spans="5:51" ht="15" customHeight="1" x14ac:dyDescent="0.2">
      <c r="E645" s="4"/>
      <c r="F645" s="4"/>
      <c r="G645" s="4"/>
      <c r="H645" s="4"/>
      <c r="I645" s="4"/>
      <c r="J645" s="4"/>
      <c r="K645" s="4"/>
      <c r="L645" s="4"/>
      <c r="M645" s="4"/>
      <c r="N645" s="4"/>
      <c r="O645" s="4"/>
      <c r="P645" s="4"/>
      <c r="Q645" s="4"/>
      <c r="R645" s="9"/>
      <c r="S645" s="9"/>
      <c r="T645" s="9"/>
      <c r="U645" s="9"/>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row>
    <row r="646" spans="5:51" ht="15" customHeight="1" x14ac:dyDescent="0.2">
      <c r="E646" s="4"/>
      <c r="F646" s="4"/>
      <c r="G646" s="4"/>
      <c r="H646" s="4"/>
      <c r="I646" s="4"/>
      <c r="J646" s="4"/>
      <c r="K646" s="4"/>
      <c r="L646" s="4"/>
      <c r="M646" s="4"/>
      <c r="N646" s="4"/>
      <c r="O646" s="4"/>
      <c r="P646" s="4"/>
      <c r="Q646" s="4"/>
      <c r="R646" s="9"/>
      <c r="S646" s="9"/>
      <c r="T646" s="9"/>
      <c r="U646" s="9"/>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row>
    <row r="647" spans="5:51" ht="15" customHeight="1" x14ac:dyDescent="0.2">
      <c r="E647" s="4"/>
      <c r="F647" s="4"/>
      <c r="G647" s="4"/>
      <c r="H647" s="4"/>
      <c r="I647" s="4"/>
      <c r="J647" s="4"/>
      <c r="K647" s="4"/>
      <c r="L647" s="4"/>
      <c r="M647" s="4"/>
      <c r="N647" s="4"/>
      <c r="O647" s="4"/>
      <c r="P647" s="4"/>
      <c r="Q647" s="4"/>
      <c r="R647" s="9"/>
      <c r="S647" s="9"/>
      <c r="T647" s="9"/>
      <c r="U647" s="9"/>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row>
    <row r="648" spans="5:51" ht="15" customHeight="1" x14ac:dyDescent="0.2">
      <c r="E648" s="4"/>
      <c r="F648" s="4"/>
      <c r="G648" s="4"/>
      <c r="H648" s="4"/>
      <c r="I648" s="4"/>
      <c r="J648" s="4"/>
      <c r="K648" s="4"/>
      <c r="L648" s="4"/>
      <c r="M648" s="4"/>
      <c r="N648" s="4"/>
      <c r="O648" s="4"/>
      <c r="P648" s="4"/>
      <c r="Q648" s="4"/>
      <c r="R648" s="9"/>
      <c r="S648" s="9"/>
      <c r="T648" s="9"/>
      <c r="U648" s="9"/>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row>
    <row r="649" spans="5:51" ht="15" customHeight="1" x14ac:dyDescent="0.2">
      <c r="E649" s="4"/>
      <c r="F649" s="4"/>
      <c r="G649" s="4"/>
      <c r="H649" s="4"/>
      <c r="I649" s="4"/>
      <c r="J649" s="4"/>
      <c r="K649" s="4"/>
      <c r="L649" s="4"/>
      <c r="M649" s="4"/>
      <c r="N649" s="4"/>
      <c r="O649" s="4"/>
      <c r="P649" s="4"/>
      <c r="Q649" s="4"/>
      <c r="R649" s="9"/>
      <c r="S649" s="9"/>
      <c r="T649" s="9"/>
      <c r="U649" s="9"/>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row>
    <row r="650" spans="5:51" ht="15" customHeight="1" x14ac:dyDescent="0.2">
      <c r="E650" s="4"/>
      <c r="F650" s="4"/>
      <c r="G650" s="4"/>
      <c r="H650" s="4"/>
      <c r="I650" s="4"/>
      <c r="J650" s="4"/>
      <c r="K650" s="4"/>
      <c r="L650" s="4"/>
      <c r="M650" s="4"/>
      <c r="N650" s="4"/>
      <c r="O650" s="4"/>
      <c r="P650" s="4"/>
      <c r="Q650" s="4"/>
      <c r="R650" s="9"/>
      <c r="S650" s="9"/>
      <c r="T650" s="9"/>
      <c r="U650" s="9"/>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row>
    <row r="651" spans="5:51" ht="15" customHeight="1" x14ac:dyDescent="0.2">
      <c r="E651" s="4"/>
      <c r="F651" s="4"/>
      <c r="G651" s="4"/>
      <c r="H651" s="4"/>
      <c r="I651" s="4"/>
      <c r="J651" s="4"/>
      <c r="K651" s="4"/>
      <c r="L651" s="4"/>
      <c r="M651" s="4"/>
      <c r="N651" s="4"/>
      <c r="O651" s="4"/>
      <c r="P651" s="4"/>
      <c r="Q651" s="4"/>
      <c r="R651" s="9"/>
      <c r="S651" s="9"/>
      <c r="T651" s="9"/>
      <c r="U651" s="9"/>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row>
    <row r="652" spans="5:51" ht="15" customHeight="1" x14ac:dyDescent="0.2">
      <c r="E652" s="4"/>
      <c r="F652" s="4"/>
      <c r="G652" s="4"/>
      <c r="H652" s="4"/>
      <c r="I652" s="4"/>
      <c r="J652" s="4"/>
      <c r="K652" s="4"/>
      <c r="L652" s="4"/>
      <c r="M652" s="4"/>
      <c r="N652" s="4"/>
      <c r="O652" s="4"/>
      <c r="P652" s="4"/>
      <c r="Q652" s="4"/>
      <c r="R652" s="9"/>
      <c r="S652" s="9"/>
      <c r="T652" s="9"/>
      <c r="U652" s="9"/>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row>
    <row r="653" spans="5:51" ht="15" customHeight="1" x14ac:dyDescent="0.2">
      <c r="E653" s="4"/>
      <c r="F653" s="4"/>
      <c r="G653" s="4"/>
      <c r="H653" s="4"/>
      <c r="I653" s="4"/>
      <c r="J653" s="4"/>
      <c r="K653" s="4"/>
      <c r="L653" s="4"/>
      <c r="M653" s="4"/>
      <c r="N653" s="4"/>
      <c r="O653" s="4"/>
      <c r="P653" s="4"/>
      <c r="Q653" s="4"/>
      <c r="R653" s="9"/>
      <c r="S653" s="9"/>
      <c r="T653" s="9"/>
      <c r="U653" s="9"/>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row>
    <row r="654" spans="5:51" ht="15" customHeight="1" x14ac:dyDescent="0.2">
      <c r="E654" s="4"/>
      <c r="F654" s="4"/>
      <c r="G654" s="4"/>
      <c r="H654" s="4"/>
      <c r="I654" s="4"/>
      <c r="J654" s="4"/>
      <c r="K654" s="4"/>
      <c r="L654" s="4"/>
      <c r="M654" s="4"/>
      <c r="N654" s="4"/>
      <c r="O654" s="4"/>
      <c r="P654" s="4"/>
      <c r="Q654" s="4"/>
      <c r="R654" s="9"/>
      <c r="S654" s="9"/>
      <c r="T654" s="9"/>
      <c r="U654" s="9"/>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row>
    <row r="655" spans="5:51" ht="15" customHeight="1" x14ac:dyDescent="0.2">
      <c r="E655" s="4"/>
      <c r="F655" s="4"/>
      <c r="G655" s="4"/>
      <c r="H655" s="4"/>
      <c r="I655" s="4"/>
      <c r="J655" s="4"/>
      <c r="K655" s="4"/>
      <c r="L655" s="4"/>
      <c r="M655" s="4"/>
      <c r="N655" s="4"/>
      <c r="O655" s="4"/>
      <c r="P655" s="4"/>
      <c r="Q655" s="4"/>
      <c r="R655" s="9"/>
      <c r="S655" s="9"/>
      <c r="T655" s="9"/>
      <c r="U655" s="9"/>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row>
    <row r="656" spans="5:51" ht="15" customHeight="1" x14ac:dyDescent="0.2">
      <c r="E656" s="4"/>
      <c r="F656" s="4"/>
      <c r="G656" s="4"/>
      <c r="H656" s="4"/>
      <c r="I656" s="4"/>
      <c r="J656" s="4"/>
      <c r="K656" s="4"/>
      <c r="L656" s="4"/>
      <c r="M656" s="4"/>
      <c r="N656" s="4"/>
      <c r="O656" s="4"/>
      <c r="P656" s="4"/>
      <c r="Q656" s="4"/>
      <c r="R656" s="9"/>
      <c r="S656" s="9"/>
      <c r="T656" s="9"/>
      <c r="U656" s="9"/>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row>
    <row r="657" spans="5:51" ht="15" customHeight="1" x14ac:dyDescent="0.2">
      <c r="E657" s="4"/>
      <c r="F657" s="4"/>
      <c r="G657" s="4"/>
      <c r="H657" s="4"/>
      <c r="I657" s="4"/>
      <c r="J657" s="4"/>
      <c r="K657" s="4"/>
      <c r="L657" s="4"/>
      <c r="M657" s="4"/>
      <c r="N657" s="4"/>
      <c r="O657" s="4"/>
      <c r="P657" s="4"/>
      <c r="Q657" s="4"/>
      <c r="R657" s="9"/>
      <c r="S657" s="9"/>
      <c r="T657" s="9"/>
      <c r="U657" s="9"/>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row>
    <row r="658" spans="5:51" ht="15" customHeight="1" x14ac:dyDescent="0.2">
      <c r="E658" s="4"/>
      <c r="F658" s="4"/>
      <c r="G658" s="4"/>
      <c r="H658" s="4"/>
      <c r="I658" s="4"/>
      <c r="J658" s="4"/>
      <c r="K658" s="4"/>
      <c r="L658" s="4"/>
      <c r="M658" s="4"/>
      <c r="N658" s="4"/>
      <c r="O658" s="4"/>
      <c r="P658" s="4"/>
      <c r="Q658" s="4"/>
      <c r="R658" s="9"/>
      <c r="S658" s="9"/>
      <c r="T658" s="9"/>
      <c r="U658" s="9"/>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row>
    <row r="659" spans="5:51" ht="15" customHeight="1" x14ac:dyDescent="0.2">
      <c r="E659" s="4"/>
      <c r="F659" s="4"/>
      <c r="G659" s="4"/>
      <c r="H659" s="4"/>
      <c r="I659" s="4"/>
      <c r="J659" s="4"/>
      <c r="K659" s="4"/>
      <c r="L659" s="4"/>
      <c r="M659" s="4"/>
      <c r="N659" s="4"/>
      <c r="O659" s="4"/>
      <c r="P659" s="4"/>
      <c r="Q659" s="4"/>
      <c r="R659" s="9"/>
      <c r="S659" s="9"/>
      <c r="T659" s="9"/>
      <c r="U659" s="9"/>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row>
    <row r="660" spans="5:51" ht="15" customHeight="1" x14ac:dyDescent="0.2">
      <c r="E660" s="4"/>
      <c r="F660" s="4"/>
      <c r="G660" s="4"/>
      <c r="H660" s="4"/>
      <c r="I660" s="4"/>
      <c r="J660" s="4"/>
      <c r="K660" s="4"/>
      <c r="L660" s="4"/>
      <c r="M660" s="4"/>
      <c r="N660" s="4"/>
      <c r="O660" s="4"/>
      <c r="P660" s="4"/>
      <c r="Q660" s="4"/>
      <c r="R660" s="9"/>
      <c r="S660" s="9"/>
      <c r="T660" s="9"/>
      <c r="U660" s="9"/>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row>
    <row r="661" spans="5:51" ht="15" customHeight="1" x14ac:dyDescent="0.2">
      <c r="E661" s="4"/>
      <c r="F661" s="4"/>
      <c r="G661" s="4"/>
      <c r="H661" s="4"/>
      <c r="I661" s="4"/>
      <c r="J661" s="4"/>
      <c r="K661" s="4"/>
      <c r="L661" s="4"/>
      <c r="M661" s="4"/>
      <c r="N661" s="4"/>
      <c r="O661" s="4"/>
      <c r="P661" s="4"/>
      <c r="Q661" s="4"/>
      <c r="R661" s="9"/>
      <c r="S661" s="9"/>
      <c r="T661" s="9"/>
      <c r="U661" s="9"/>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row>
    <row r="662" spans="5:51" ht="15" customHeight="1" x14ac:dyDescent="0.2">
      <c r="E662" s="4"/>
      <c r="F662" s="4"/>
      <c r="G662" s="4"/>
      <c r="H662" s="4"/>
      <c r="I662" s="4"/>
      <c r="J662" s="4"/>
      <c r="K662" s="4"/>
      <c r="L662" s="4"/>
      <c r="M662" s="4"/>
      <c r="N662" s="4"/>
      <c r="O662" s="4"/>
      <c r="P662" s="4"/>
      <c r="Q662" s="4"/>
      <c r="R662" s="9"/>
      <c r="S662" s="9"/>
      <c r="T662" s="9"/>
      <c r="U662" s="9"/>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row>
    <row r="663" spans="5:51" ht="15" customHeight="1" x14ac:dyDescent="0.2">
      <c r="E663" s="4"/>
      <c r="F663" s="4"/>
      <c r="G663" s="4"/>
      <c r="H663" s="4"/>
      <c r="I663" s="4"/>
      <c r="J663" s="4"/>
      <c r="K663" s="4"/>
      <c r="L663" s="4"/>
      <c r="M663" s="4"/>
      <c r="N663" s="4"/>
      <c r="O663" s="4"/>
      <c r="P663" s="4"/>
      <c r="Q663" s="4"/>
      <c r="R663" s="9"/>
      <c r="S663" s="9"/>
      <c r="T663" s="9"/>
      <c r="U663" s="9"/>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row>
    <row r="664" spans="5:51" ht="15" customHeight="1" x14ac:dyDescent="0.2">
      <c r="E664" s="4"/>
      <c r="F664" s="4"/>
      <c r="G664" s="4"/>
      <c r="H664" s="4"/>
      <c r="I664" s="4"/>
      <c r="J664" s="4"/>
      <c r="K664" s="4"/>
      <c r="L664" s="4"/>
      <c r="M664" s="4"/>
      <c r="N664" s="4"/>
      <c r="O664" s="4"/>
      <c r="P664" s="4"/>
      <c r="Q664" s="4"/>
      <c r="R664" s="9"/>
      <c r="S664" s="9"/>
      <c r="T664" s="9"/>
      <c r="U664" s="9"/>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row>
    <row r="665" spans="5:51" ht="15" customHeight="1" x14ac:dyDescent="0.2">
      <c r="E665" s="4"/>
      <c r="F665" s="4"/>
      <c r="G665" s="4"/>
      <c r="H665" s="4"/>
      <c r="I665" s="4"/>
      <c r="J665" s="4"/>
      <c r="K665" s="4"/>
      <c r="L665" s="4"/>
      <c r="M665" s="4"/>
      <c r="N665" s="4"/>
      <c r="O665" s="4"/>
      <c r="P665" s="4"/>
      <c r="Q665" s="4"/>
      <c r="R665" s="9"/>
      <c r="S665" s="9"/>
      <c r="T665" s="9"/>
      <c r="U665" s="9"/>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row>
    <row r="666" spans="5:51" ht="15" customHeight="1" x14ac:dyDescent="0.2">
      <c r="E666" s="4"/>
      <c r="F666" s="4"/>
      <c r="G666" s="4"/>
      <c r="H666" s="4"/>
      <c r="I666" s="4"/>
      <c r="J666" s="4"/>
      <c r="K666" s="4"/>
      <c r="L666" s="4"/>
      <c r="M666" s="4"/>
      <c r="N666" s="4"/>
      <c r="O666" s="4"/>
      <c r="P666" s="4"/>
      <c r="Q666" s="4"/>
      <c r="R666" s="9"/>
      <c r="S666" s="9"/>
      <c r="T666" s="9"/>
      <c r="U666" s="9"/>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row>
    <row r="667" spans="5:51" ht="15" customHeight="1" x14ac:dyDescent="0.2">
      <c r="E667" s="4"/>
      <c r="F667" s="4"/>
      <c r="G667" s="4"/>
      <c r="H667" s="4"/>
      <c r="I667" s="4"/>
      <c r="J667" s="4"/>
      <c r="K667" s="4"/>
      <c r="L667" s="4"/>
      <c r="M667" s="4"/>
      <c r="N667" s="4"/>
      <c r="O667" s="4"/>
      <c r="P667" s="4"/>
      <c r="Q667" s="4"/>
      <c r="R667" s="9"/>
      <c r="S667" s="9"/>
      <c r="T667" s="9"/>
      <c r="U667" s="9"/>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row>
    <row r="668" spans="5:51" ht="15" customHeight="1" x14ac:dyDescent="0.2">
      <c r="E668" s="4"/>
      <c r="F668" s="4"/>
      <c r="G668" s="4"/>
      <c r="H668" s="4"/>
      <c r="I668" s="4"/>
      <c r="J668" s="4"/>
      <c r="K668" s="4"/>
      <c r="L668" s="4"/>
      <c r="M668" s="4"/>
      <c r="N668" s="4"/>
      <c r="O668" s="4"/>
      <c r="P668" s="4"/>
      <c r="Q668" s="4"/>
      <c r="R668" s="9"/>
      <c r="S668" s="9"/>
      <c r="T668" s="9"/>
      <c r="U668" s="9"/>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row>
    <row r="669" spans="5:51" ht="15" customHeight="1" x14ac:dyDescent="0.2">
      <c r="E669" s="4"/>
      <c r="F669" s="4"/>
      <c r="G669" s="4"/>
      <c r="H669" s="4"/>
      <c r="I669" s="4"/>
      <c r="J669" s="4"/>
      <c r="K669" s="4"/>
      <c r="L669" s="4"/>
      <c r="M669" s="4"/>
      <c r="N669" s="4"/>
      <c r="O669" s="4"/>
      <c r="P669" s="4"/>
      <c r="Q669" s="4"/>
      <c r="R669" s="9"/>
      <c r="S669" s="9"/>
      <c r="T669" s="9"/>
      <c r="U669" s="9"/>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row>
    <row r="670" spans="5:51" ht="15" customHeight="1" x14ac:dyDescent="0.2">
      <c r="E670" s="4"/>
      <c r="F670" s="4"/>
      <c r="G670" s="4"/>
      <c r="H670" s="4"/>
      <c r="I670" s="4"/>
      <c r="J670" s="4"/>
      <c r="K670" s="4"/>
      <c r="L670" s="4"/>
      <c r="M670" s="4"/>
      <c r="N670" s="4"/>
      <c r="O670" s="4"/>
      <c r="P670" s="4"/>
      <c r="Q670" s="4"/>
      <c r="R670" s="9"/>
      <c r="S670" s="9"/>
      <c r="T670" s="9"/>
      <c r="U670" s="9"/>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row>
    <row r="671" spans="5:51" ht="15" customHeight="1" x14ac:dyDescent="0.2">
      <c r="E671" s="4"/>
      <c r="F671" s="4"/>
      <c r="G671" s="4"/>
      <c r="H671" s="4"/>
      <c r="I671" s="4"/>
      <c r="J671" s="4"/>
      <c r="K671" s="4"/>
      <c r="L671" s="4"/>
      <c r="M671" s="4"/>
      <c r="N671" s="4"/>
      <c r="O671" s="4"/>
      <c r="P671" s="4"/>
      <c r="Q671" s="4"/>
      <c r="R671" s="9"/>
      <c r="S671" s="9"/>
      <c r="T671" s="9"/>
      <c r="U671" s="9"/>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row>
    <row r="672" spans="5:51" ht="15" customHeight="1" x14ac:dyDescent="0.2">
      <c r="E672" s="4"/>
      <c r="F672" s="4"/>
      <c r="G672" s="4"/>
      <c r="H672" s="4"/>
      <c r="I672" s="4"/>
      <c r="J672" s="4"/>
      <c r="K672" s="4"/>
      <c r="L672" s="4"/>
      <c r="M672" s="4"/>
      <c r="N672" s="4"/>
      <c r="O672" s="4"/>
      <c r="P672" s="4"/>
      <c r="Q672" s="4"/>
      <c r="R672" s="9"/>
      <c r="S672" s="9"/>
      <c r="T672" s="9"/>
      <c r="U672" s="9"/>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row>
    <row r="673" spans="5:51" ht="15" customHeight="1" x14ac:dyDescent="0.2">
      <c r="E673" s="4"/>
      <c r="F673" s="4"/>
      <c r="G673" s="4"/>
      <c r="H673" s="4"/>
      <c r="I673" s="4"/>
      <c r="J673" s="4"/>
      <c r="K673" s="4"/>
      <c r="L673" s="4"/>
      <c r="M673" s="4"/>
      <c r="N673" s="4"/>
      <c r="O673" s="4"/>
      <c r="P673" s="4"/>
      <c r="Q673" s="4"/>
      <c r="R673" s="9"/>
      <c r="S673" s="9"/>
      <c r="T673" s="9"/>
      <c r="U673" s="9"/>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row>
    <row r="674" spans="5:51" ht="15" customHeight="1" x14ac:dyDescent="0.2">
      <c r="E674" s="4"/>
      <c r="F674" s="4"/>
      <c r="G674" s="4"/>
      <c r="H674" s="4"/>
      <c r="I674" s="4"/>
      <c r="J674" s="4"/>
      <c r="K674" s="4"/>
      <c r="L674" s="4"/>
      <c r="M674" s="4"/>
      <c r="N674" s="4"/>
      <c r="O674" s="4"/>
      <c r="P674" s="4"/>
      <c r="Q674" s="4"/>
      <c r="R674" s="9"/>
      <c r="S674" s="9"/>
      <c r="T674" s="9"/>
      <c r="U674" s="9"/>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row>
    <row r="675" spans="5:51" ht="15" customHeight="1" x14ac:dyDescent="0.2">
      <c r="E675" s="4"/>
      <c r="F675" s="4"/>
      <c r="G675" s="4"/>
      <c r="H675" s="4"/>
      <c r="I675" s="4"/>
      <c r="J675" s="4"/>
      <c r="K675" s="4"/>
      <c r="L675" s="4"/>
      <c r="M675" s="4"/>
      <c r="N675" s="4"/>
      <c r="O675" s="4"/>
      <c r="P675" s="4"/>
      <c r="Q675" s="4"/>
      <c r="R675" s="9"/>
      <c r="S675" s="9"/>
      <c r="T675" s="9"/>
      <c r="U675" s="9"/>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row>
    <row r="676" spans="5:51" ht="15" customHeight="1" x14ac:dyDescent="0.2">
      <c r="E676" s="4"/>
      <c r="F676" s="4"/>
      <c r="G676" s="4"/>
      <c r="H676" s="4"/>
      <c r="I676" s="4"/>
      <c r="J676" s="4"/>
      <c r="K676" s="4"/>
      <c r="L676" s="4"/>
      <c r="M676" s="4"/>
      <c r="N676" s="4"/>
      <c r="O676" s="4"/>
      <c r="P676" s="4"/>
      <c r="Q676" s="4"/>
      <c r="R676" s="9"/>
      <c r="S676" s="9"/>
      <c r="T676" s="9"/>
      <c r="U676" s="9"/>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row>
    <row r="677" spans="5:51" ht="15" customHeight="1" x14ac:dyDescent="0.2">
      <c r="E677" s="4"/>
      <c r="F677" s="4"/>
      <c r="G677" s="4"/>
      <c r="H677" s="4"/>
      <c r="I677" s="4"/>
      <c r="J677" s="4"/>
      <c r="K677" s="4"/>
      <c r="L677" s="4"/>
      <c r="M677" s="4"/>
      <c r="N677" s="4"/>
      <c r="O677" s="4"/>
      <c r="P677" s="4"/>
      <c r="Q677" s="4"/>
      <c r="R677" s="9"/>
      <c r="S677" s="9"/>
      <c r="T677" s="9"/>
      <c r="U677" s="9"/>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row>
    <row r="678" spans="5:51" ht="15" customHeight="1" x14ac:dyDescent="0.2">
      <c r="E678" s="4"/>
      <c r="F678" s="4"/>
      <c r="G678" s="4"/>
      <c r="H678" s="4"/>
      <c r="I678" s="4"/>
      <c r="J678" s="4"/>
      <c r="K678" s="4"/>
      <c r="L678" s="4"/>
      <c r="M678" s="4"/>
      <c r="N678" s="4"/>
      <c r="O678" s="4"/>
      <c r="P678" s="4"/>
      <c r="Q678" s="4"/>
      <c r="R678" s="9"/>
      <c r="S678" s="9"/>
      <c r="T678" s="9"/>
      <c r="U678" s="9"/>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row>
    <row r="679" spans="5:51" ht="15" customHeight="1" x14ac:dyDescent="0.2">
      <c r="E679" s="4"/>
      <c r="F679" s="4"/>
      <c r="G679" s="4"/>
      <c r="H679" s="4"/>
      <c r="I679" s="4"/>
      <c r="J679" s="4"/>
      <c r="K679" s="4"/>
      <c r="L679" s="4"/>
      <c r="M679" s="4"/>
      <c r="N679" s="4"/>
      <c r="O679" s="4"/>
      <c r="P679" s="4"/>
      <c r="Q679" s="4"/>
      <c r="R679" s="9"/>
      <c r="S679" s="9"/>
      <c r="T679" s="9"/>
      <c r="U679" s="9"/>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row>
    <row r="680" spans="5:51" ht="15" customHeight="1" x14ac:dyDescent="0.2">
      <c r="E680" s="4"/>
      <c r="F680" s="4"/>
      <c r="G680" s="4"/>
      <c r="H680" s="4"/>
      <c r="I680" s="4"/>
      <c r="J680" s="4"/>
      <c r="K680" s="4"/>
      <c r="L680" s="4"/>
      <c r="M680" s="4"/>
      <c r="N680" s="4"/>
      <c r="O680" s="4"/>
      <c r="P680" s="4"/>
      <c r="Q680" s="4"/>
      <c r="R680" s="9"/>
      <c r="S680" s="9"/>
      <c r="T680" s="9"/>
      <c r="U680" s="9"/>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row>
    <row r="681" spans="5:51" ht="15" customHeight="1" x14ac:dyDescent="0.2">
      <c r="E681" s="4"/>
      <c r="F681" s="4"/>
      <c r="G681" s="4"/>
      <c r="H681" s="4"/>
      <c r="I681" s="4"/>
      <c r="J681" s="4"/>
      <c r="K681" s="4"/>
      <c r="L681" s="4"/>
      <c r="M681" s="4"/>
      <c r="N681" s="4"/>
      <c r="O681" s="4"/>
      <c r="P681" s="4"/>
      <c r="Q681" s="4"/>
      <c r="R681" s="9"/>
      <c r="S681" s="9"/>
      <c r="T681" s="9"/>
      <c r="U681" s="9"/>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row>
    <row r="682" spans="5:51" ht="15" customHeight="1" x14ac:dyDescent="0.2">
      <c r="E682" s="4"/>
      <c r="F682" s="4"/>
      <c r="G682" s="4"/>
      <c r="H682" s="4"/>
      <c r="I682" s="4"/>
      <c r="J682" s="4"/>
      <c r="K682" s="4"/>
      <c r="L682" s="4"/>
      <c r="M682" s="4"/>
      <c r="N682" s="4"/>
      <c r="O682" s="4"/>
      <c r="P682" s="4"/>
      <c r="Q682" s="4"/>
      <c r="R682" s="9"/>
      <c r="S682" s="9"/>
      <c r="T682" s="9"/>
      <c r="U682" s="9"/>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row>
    <row r="683" spans="5:51" ht="15" customHeight="1" x14ac:dyDescent="0.2">
      <c r="E683" s="4"/>
      <c r="F683" s="4"/>
      <c r="G683" s="4"/>
      <c r="H683" s="4"/>
      <c r="I683" s="4"/>
      <c r="J683" s="4"/>
      <c r="K683" s="4"/>
      <c r="L683" s="4"/>
      <c r="M683" s="4"/>
      <c r="N683" s="4"/>
      <c r="O683" s="4"/>
      <c r="P683" s="4"/>
      <c r="Q683" s="4"/>
      <c r="R683" s="9"/>
      <c r="S683" s="9"/>
      <c r="T683" s="9"/>
      <c r="U683" s="9"/>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row>
    <row r="684" spans="5:51" ht="15" customHeight="1" x14ac:dyDescent="0.2">
      <c r="E684" s="4"/>
      <c r="F684" s="4"/>
      <c r="G684" s="4"/>
      <c r="H684" s="4"/>
      <c r="I684" s="4"/>
      <c r="J684" s="4"/>
      <c r="K684" s="4"/>
      <c r="L684" s="4"/>
      <c r="M684" s="4"/>
      <c r="N684" s="4"/>
      <c r="O684" s="4"/>
      <c r="P684" s="4"/>
      <c r="Q684" s="4"/>
      <c r="R684" s="9"/>
      <c r="S684" s="9"/>
      <c r="T684" s="9"/>
      <c r="U684" s="9"/>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row>
    <row r="685" spans="5:51" ht="15" customHeight="1" x14ac:dyDescent="0.2">
      <c r="E685" s="4"/>
      <c r="F685" s="4"/>
      <c r="G685" s="4"/>
      <c r="H685" s="4"/>
      <c r="I685" s="4"/>
      <c r="J685" s="4"/>
      <c r="K685" s="4"/>
      <c r="L685" s="4"/>
      <c r="M685" s="4"/>
      <c r="N685" s="4"/>
      <c r="O685" s="4"/>
      <c r="P685" s="4"/>
      <c r="Q685" s="4"/>
      <c r="R685" s="9"/>
      <c r="S685" s="9"/>
      <c r="T685" s="9"/>
      <c r="U685" s="9"/>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row>
    <row r="686" spans="5:51" ht="15" customHeight="1" x14ac:dyDescent="0.2">
      <c r="E686" s="4"/>
      <c r="F686" s="4"/>
      <c r="G686" s="4"/>
      <c r="H686" s="4"/>
      <c r="I686" s="4"/>
      <c r="J686" s="4"/>
      <c r="K686" s="4"/>
      <c r="L686" s="4"/>
      <c r="M686" s="4"/>
      <c r="N686" s="4"/>
      <c r="O686" s="4"/>
      <c r="P686" s="4"/>
      <c r="Q686" s="4"/>
      <c r="R686" s="9"/>
      <c r="S686" s="9"/>
      <c r="T686" s="9"/>
      <c r="U686" s="9"/>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row>
    <row r="687" spans="5:51" ht="15" customHeight="1" x14ac:dyDescent="0.2">
      <c r="E687" s="4"/>
      <c r="F687" s="4"/>
      <c r="G687" s="4"/>
      <c r="H687" s="4"/>
      <c r="I687" s="4"/>
      <c r="J687" s="4"/>
      <c r="K687" s="4"/>
      <c r="L687" s="4"/>
      <c r="M687" s="4"/>
      <c r="N687" s="4"/>
      <c r="O687" s="4"/>
      <c r="P687" s="4"/>
      <c r="Q687" s="4"/>
      <c r="R687" s="9"/>
      <c r="S687" s="9"/>
      <c r="T687" s="9"/>
      <c r="U687" s="9"/>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row>
    <row r="688" spans="5:51" ht="15" customHeight="1" x14ac:dyDescent="0.2">
      <c r="E688" s="4"/>
      <c r="F688" s="4"/>
      <c r="G688" s="4"/>
      <c r="H688" s="4"/>
      <c r="I688" s="4"/>
      <c r="J688" s="4"/>
      <c r="K688" s="4"/>
      <c r="L688" s="4"/>
      <c r="M688" s="4"/>
      <c r="N688" s="4"/>
      <c r="O688" s="4"/>
      <c r="P688" s="4"/>
      <c r="Q688" s="4"/>
      <c r="R688" s="9"/>
      <c r="S688" s="9"/>
      <c r="T688" s="9"/>
      <c r="U688" s="9"/>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row>
    <row r="689" spans="5:51" ht="15" customHeight="1" x14ac:dyDescent="0.2">
      <c r="E689" s="4"/>
      <c r="F689" s="4"/>
      <c r="G689" s="4"/>
      <c r="H689" s="4"/>
      <c r="I689" s="4"/>
      <c r="J689" s="4"/>
      <c r="K689" s="4"/>
      <c r="L689" s="4"/>
      <c r="M689" s="4"/>
      <c r="N689" s="4"/>
      <c r="O689" s="4"/>
      <c r="P689" s="4"/>
      <c r="Q689" s="4"/>
      <c r="R689" s="9"/>
      <c r="S689" s="9"/>
      <c r="T689" s="9"/>
      <c r="U689" s="9"/>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row>
    <row r="690" spans="5:51" ht="15" customHeight="1" x14ac:dyDescent="0.2">
      <c r="E690" s="4"/>
      <c r="F690" s="4"/>
      <c r="G690" s="4"/>
      <c r="H690" s="4"/>
      <c r="I690" s="4"/>
      <c r="J690" s="4"/>
      <c r="K690" s="4"/>
      <c r="L690" s="4"/>
      <c r="M690" s="4"/>
      <c r="N690" s="4"/>
      <c r="O690" s="4"/>
      <c r="P690" s="4"/>
      <c r="Q690" s="4"/>
      <c r="R690" s="9"/>
      <c r="S690" s="9"/>
      <c r="T690" s="9"/>
      <c r="U690" s="9"/>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row>
    <row r="691" spans="5:51" ht="15" customHeight="1" x14ac:dyDescent="0.2">
      <c r="E691" s="4"/>
      <c r="F691" s="4"/>
      <c r="G691" s="4"/>
      <c r="H691" s="4"/>
      <c r="I691" s="4"/>
      <c r="J691" s="4"/>
      <c r="K691" s="4"/>
      <c r="L691" s="4"/>
      <c r="M691" s="4"/>
      <c r="N691" s="4"/>
      <c r="O691" s="4"/>
      <c r="P691" s="4"/>
      <c r="Q691" s="4"/>
      <c r="R691" s="9"/>
      <c r="S691" s="9"/>
      <c r="T691" s="9"/>
      <c r="U691" s="9"/>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row>
    <row r="692" spans="5:51" ht="15" customHeight="1" x14ac:dyDescent="0.2">
      <c r="E692" s="4"/>
      <c r="F692" s="4"/>
      <c r="G692" s="4"/>
      <c r="H692" s="4"/>
      <c r="I692" s="4"/>
      <c r="J692" s="4"/>
      <c r="K692" s="4"/>
      <c r="L692" s="4"/>
      <c r="M692" s="4"/>
      <c r="N692" s="4"/>
      <c r="O692" s="4"/>
      <c r="P692" s="4"/>
      <c r="Q692" s="4"/>
      <c r="R692" s="9"/>
      <c r="S692" s="9"/>
      <c r="T692" s="9"/>
      <c r="U692" s="9"/>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row>
    <row r="693" spans="5:51" ht="15" customHeight="1" x14ac:dyDescent="0.2">
      <c r="E693" s="4"/>
      <c r="F693" s="4"/>
      <c r="G693" s="4"/>
      <c r="H693" s="4"/>
      <c r="I693" s="4"/>
      <c r="J693" s="4"/>
      <c r="K693" s="4"/>
      <c r="L693" s="4"/>
      <c r="M693" s="4"/>
      <c r="N693" s="4"/>
      <c r="O693" s="4"/>
      <c r="P693" s="4"/>
      <c r="Q693" s="4"/>
      <c r="R693" s="9"/>
      <c r="S693" s="9"/>
      <c r="T693" s="9"/>
      <c r="U693" s="9"/>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row>
    <row r="694" spans="5:51" ht="15" customHeight="1" x14ac:dyDescent="0.2">
      <c r="E694" s="4"/>
      <c r="F694" s="4"/>
      <c r="G694" s="4"/>
      <c r="H694" s="4"/>
      <c r="I694" s="4"/>
      <c r="J694" s="4"/>
      <c r="K694" s="4"/>
      <c r="L694" s="4"/>
      <c r="M694" s="4"/>
      <c r="N694" s="4"/>
      <c r="O694" s="4"/>
      <c r="P694" s="4"/>
      <c r="Q694" s="4"/>
      <c r="R694" s="9"/>
      <c r="S694" s="9"/>
      <c r="T694" s="9"/>
      <c r="U694" s="9"/>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row>
    <row r="695" spans="5:51" ht="15" customHeight="1" x14ac:dyDescent="0.2">
      <c r="E695" s="4"/>
      <c r="F695" s="4"/>
      <c r="G695" s="4"/>
      <c r="H695" s="4"/>
      <c r="I695" s="4"/>
      <c r="J695" s="4"/>
      <c r="K695" s="4"/>
      <c r="L695" s="4"/>
      <c r="M695" s="4"/>
      <c r="N695" s="4"/>
      <c r="O695" s="4"/>
      <c r="P695" s="4"/>
      <c r="Q695" s="4"/>
      <c r="R695" s="9"/>
      <c r="S695" s="9"/>
      <c r="T695" s="9"/>
      <c r="U695" s="9"/>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row>
    <row r="696" spans="5:51" ht="15" customHeight="1" x14ac:dyDescent="0.2">
      <c r="E696" s="4"/>
      <c r="F696" s="4"/>
      <c r="G696" s="4"/>
      <c r="H696" s="4"/>
      <c r="I696" s="4"/>
      <c r="J696" s="4"/>
      <c r="K696" s="4"/>
      <c r="L696" s="4"/>
      <c r="M696" s="4"/>
      <c r="N696" s="4"/>
      <c r="O696" s="4"/>
      <c r="P696" s="4"/>
      <c r="Q696" s="4"/>
      <c r="R696" s="9"/>
      <c r="S696" s="9"/>
      <c r="T696" s="9"/>
      <c r="U696" s="9"/>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row>
    <row r="697" spans="5:51" ht="15" customHeight="1" x14ac:dyDescent="0.2">
      <c r="E697" s="4"/>
      <c r="F697" s="4"/>
      <c r="G697" s="4"/>
      <c r="H697" s="4"/>
      <c r="I697" s="4"/>
      <c r="J697" s="4"/>
      <c r="K697" s="4"/>
      <c r="L697" s="4"/>
      <c r="M697" s="4"/>
      <c r="N697" s="4"/>
      <c r="O697" s="4"/>
      <c r="P697" s="4"/>
      <c r="Q697" s="4"/>
      <c r="R697" s="9"/>
      <c r="S697" s="9"/>
      <c r="T697" s="9"/>
      <c r="U697" s="9"/>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row>
    <row r="698" spans="5:51" ht="15" customHeight="1" x14ac:dyDescent="0.2">
      <c r="E698" s="4"/>
      <c r="F698" s="4"/>
      <c r="G698" s="4"/>
      <c r="H698" s="4"/>
      <c r="I698" s="4"/>
      <c r="J698" s="4"/>
      <c r="K698" s="4"/>
      <c r="L698" s="4"/>
      <c r="M698" s="4"/>
      <c r="N698" s="4"/>
      <c r="O698" s="4"/>
      <c r="P698" s="4"/>
      <c r="Q698" s="4"/>
      <c r="R698" s="9"/>
      <c r="S698" s="9"/>
      <c r="T698" s="9"/>
      <c r="U698" s="9"/>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row>
    <row r="699" spans="5:51" ht="15" customHeight="1" x14ac:dyDescent="0.2">
      <c r="E699" s="4"/>
      <c r="F699" s="4"/>
      <c r="G699" s="4"/>
      <c r="H699" s="4"/>
      <c r="I699" s="4"/>
      <c r="J699" s="4"/>
      <c r="K699" s="4"/>
      <c r="L699" s="4"/>
      <c r="M699" s="4"/>
      <c r="N699" s="4"/>
      <c r="O699" s="4"/>
      <c r="P699" s="4"/>
      <c r="Q699" s="4"/>
      <c r="R699" s="9"/>
      <c r="S699" s="9"/>
      <c r="T699" s="9"/>
      <c r="U699" s="9"/>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row>
    <row r="700" spans="5:51" ht="15" customHeight="1" x14ac:dyDescent="0.2">
      <c r="E700" s="4"/>
      <c r="F700" s="4"/>
      <c r="G700" s="4"/>
      <c r="H700" s="4"/>
      <c r="I700" s="4"/>
      <c r="J700" s="4"/>
      <c r="K700" s="4"/>
      <c r="L700" s="4"/>
      <c r="M700" s="4"/>
      <c r="N700" s="4"/>
      <c r="O700" s="4"/>
      <c r="P700" s="4"/>
      <c r="Q700" s="4"/>
      <c r="R700" s="9"/>
      <c r="S700" s="9"/>
      <c r="T700" s="9"/>
      <c r="U700" s="9"/>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row>
    <row r="701" spans="5:51" ht="15" customHeight="1" x14ac:dyDescent="0.2">
      <c r="E701" s="4"/>
      <c r="F701" s="4"/>
      <c r="G701" s="4"/>
      <c r="H701" s="4"/>
      <c r="I701" s="4"/>
      <c r="J701" s="4"/>
      <c r="K701" s="4"/>
      <c r="L701" s="4"/>
      <c r="M701" s="4"/>
      <c r="N701" s="4"/>
      <c r="O701" s="4"/>
      <c r="P701" s="4"/>
      <c r="Q701" s="4"/>
      <c r="R701" s="9"/>
      <c r="S701" s="9"/>
      <c r="T701" s="9"/>
      <c r="U701" s="9"/>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row>
    <row r="702" spans="5:51" ht="15" customHeight="1" x14ac:dyDescent="0.2">
      <c r="E702" s="4"/>
      <c r="F702" s="4"/>
      <c r="G702" s="4"/>
      <c r="H702" s="4"/>
      <c r="I702" s="4"/>
      <c r="J702" s="4"/>
      <c r="K702" s="4"/>
      <c r="L702" s="4"/>
      <c r="M702" s="4"/>
      <c r="N702" s="4"/>
      <c r="O702" s="4"/>
      <c r="P702" s="4"/>
      <c r="Q702" s="4"/>
      <c r="R702" s="9"/>
      <c r="S702" s="9"/>
      <c r="T702" s="9"/>
      <c r="U702" s="9"/>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row>
    <row r="703" spans="5:51" ht="15" customHeight="1" x14ac:dyDescent="0.2">
      <c r="E703" s="4"/>
      <c r="F703" s="4"/>
      <c r="G703" s="4"/>
      <c r="H703" s="4"/>
      <c r="I703" s="4"/>
      <c r="J703" s="4"/>
      <c r="K703" s="4"/>
      <c r="L703" s="4"/>
      <c r="M703" s="4"/>
      <c r="N703" s="4"/>
      <c r="O703" s="4"/>
      <c r="P703" s="4"/>
      <c r="Q703" s="4"/>
      <c r="R703" s="9"/>
      <c r="S703" s="9"/>
      <c r="T703" s="9"/>
      <c r="U703" s="9"/>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row>
    <row r="704" spans="5:51" ht="15" customHeight="1" x14ac:dyDescent="0.2">
      <c r="E704" s="4"/>
      <c r="F704" s="4"/>
      <c r="G704" s="4"/>
      <c r="H704" s="4"/>
      <c r="I704" s="4"/>
      <c r="J704" s="4"/>
      <c r="K704" s="4"/>
      <c r="L704" s="4"/>
      <c r="M704" s="4"/>
      <c r="N704" s="4"/>
      <c r="O704" s="4"/>
      <c r="P704" s="4"/>
      <c r="Q704" s="4"/>
      <c r="R704" s="9"/>
      <c r="S704" s="9"/>
      <c r="T704" s="9"/>
      <c r="U704" s="9"/>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row>
    <row r="705" spans="5:51" ht="15" customHeight="1" x14ac:dyDescent="0.2">
      <c r="E705" s="4"/>
      <c r="F705" s="4"/>
      <c r="G705" s="4"/>
      <c r="H705" s="4"/>
      <c r="I705" s="4"/>
      <c r="J705" s="4"/>
      <c r="K705" s="4"/>
      <c r="L705" s="4"/>
      <c r="M705" s="4"/>
      <c r="N705" s="4"/>
      <c r="O705" s="4"/>
      <c r="P705" s="4"/>
      <c r="Q705" s="4"/>
      <c r="R705" s="9"/>
      <c r="S705" s="9"/>
      <c r="T705" s="9"/>
      <c r="U705" s="9"/>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row>
    <row r="706" spans="5:51" ht="15" customHeight="1" x14ac:dyDescent="0.2">
      <c r="E706" s="4"/>
      <c r="F706" s="4"/>
      <c r="G706" s="4"/>
      <c r="H706" s="4"/>
      <c r="I706" s="4"/>
      <c r="J706" s="4"/>
      <c r="K706" s="4"/>
      <c r="L706" s="4"/>
      <c r="M706" s="4"/>
      <c r="N706" s="4"/>
      <c r="O706" s="4"/>
      <c r="P706" s="4"/>
      <c r="Q706" s="4"/>
      <c r="R706" s="9"/>
      <c r="S706" s="9"/>
      <c r="T706" s="9"/>
      <c r="U706" s="9"/>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row>
    <row r="707" spans="5:51" ht="15" customHeight="1" x14ac:dyDescent="0.2">
      <c r="E707" s="4"/>
      <c r="F707" s="4"/>
      <c r="G707" s="4"/>
      <c r="H707" s="4"/>
      <c r="I707" s="4"/>
      <c r="J707" s="4"/>
      <c r="K707" s="4"/>
      <c r="L707" s="4"/>
      <c r="M707" s="4"/>
      <c r="N707" s="4"/>
      <c r="O707" s="4"/>
      <c r="P707" s="4"/>
      <c r="Q707" s="4"/>
      <c r="R707" s="9"/>
      <c r="S707" s="9"/>
      <c r="T707" s="9"/>
      <c r="U707" s="9"/>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row>
    <row r="708" spans="5:51" ht="15" customHeight="1" x14ac:dyDescent="0.2">
      <c r="E708" s="4"/>
      <c r="F708" s="4"/>
      <c r="G708" s="4"/>
      <c r="H708" s="4"/>
      <c r="I708" s="4"/>
      <c r="J708" s="4"/>
      <c r="K708" s="4"/>
      <c r="L708" s="4"/>
      <c r="M708" s="4"/>
      <c r="N708" s="4"/>
      <c r="O708" s="4"/>
      <c r="P708" s="4"/>
      <c r="Q708" s="4"/>
      <c r="R708" s="9"/>
      <c r="S708" s="9"/>
      <c r="T708" s="9"/>
      <c r="U708" s="9"/>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row>
    <row r="709" spans="5:51" ht="15" customHeight="1" x14ac:dyDescent="0.2">
      <c r="E709" s="4"/>
      <c r="F709" s="4"/>
      <c r="G709" s="4"/>
      <c r="H709" s="4"/>
      <c r="I709" s="4"/>
      <c r="J709" s="4"/>
      <c r="K709" s="4"/>
      <c r="L709" s="4"/>
      <c r="M709" s="4"/>
      <c r="N709" s="4"/>
      <c r="O709" s="4"/>
      <c r="P709" s="4"/>
      <c r="Q709" s="4"/>
      <c r="R709" s="9"/>
      <c r="S709" s="9"/>
      <c r="T709" s="9"/>
      <c r="U709" s="9"/>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row>
    <row r="710" spans="5:51" ht="15" customHeight="1" x14ac:dyDescent="0.2">
      <c r="E710" s="4"/>
      <c r="F710" s="4"/>
      <c r="G710" s="4"/>
      <c r="H710" s="4"/>
      <c r="I710" s="4"/>
      <c r="J710" s="4"/>
      <c r="K710" s="4"/>
      <c r="L710" s="4"/>
      <c r="M710" s="4"/>
      <c r="N710" s="4"/>
      <c r="O710" s="4"/>
      <c r="P710" s="4"/>
      <c r="Q710" s="4"/>
      <c r="R710" s="9"/>
      <c r="S710" s="9"/>
      <c r="T710" s="9"/>
      <c r="U710" s="9"/>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row>
    <row r="711" spans="5:51" ht="15" customHeight="1" x14ac:dyDescent="0.2">
      <c r="E711" s="4"/>
      <c r="F711" s="4"/>
      <c r="G711" s="4"/>
      <c r="H711" s="4"/>
      <c r="I711" s="4"/>
      <c r="J711" s="4"/>
      <c r="K711" s="4"/>
      <c r="L711" s="4"/>
      <c r="M711" s="4"/>
      <c r="N711" s="4"/>
      <c r="O711" s="4"/>
      <c r="P711" s="4"/>
      <c r="Q711" s="4"/>
      <c r="R711" s="9"/>
      <c r="S711" s="9"/>
      <c r="T711" s="9"/>
      <c r="U711" s="9"/>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row>
    <row r="712" spans="5:51" ht="15" customHeight="1" x14ac:dyDescent="0.2">
      <c r="E712" s="4"/>
      <c r="F712" s="4"/>
      <c r="G712" s="4"/>
      <c r="H712" s="4"/>
      <c r="I712" s="4"/>
      <c r="J712" s="4"/>
      <c r="K712" s="4"/>
      <c r="L712" s="4"/>
      <c r="M712" s="4"/>
      <c r="N712" s="4"/>
      <c r="O712" s="4"/>
      <c r="P712" s="4"/>
      <c r="Q712" s="4"/>
      <c r="R712" s="9"/>
      <c r="S712" s="9"/>
      <c r="T712" s="9"/>
      <c r="U712" s="9"/>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row>
    <row r="713" spans="5:51" ht="15" customHeight="1" x14ac:dyDescent="0.2">
      <c r="E713" s="4"/>
      <c r="F713" s="4"/>
      <c r="G713" s="4"/>
      <c r="H713" s="4"/>
      <c r="I713" s="4"/>
      <c r="J713" s="4"/>
      <c r="K713" s="4"/>
      <c r="L713" s="4"/>
      <c r="M713" s="4"/>
      <c r="N713" s="4"/>
      <c r="O713" s="4"/>
      <c r="P713" s="4"/>
      <c r="Q713" s="4"/>
      <c r="R713" s="9"/>
      <c r="S713" s="9"/>
      <c r="T713" s="9"/>
      <c r="U713" s="9"/>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row>
    <row r="714" spans="5:51" ht="15" customHeight="1" x14ac:dyDescent="0.2">
      <c r="E714" s="4"/>
      <c r="F714" s="4"/>
      <c r="G714" s="4"/>
      <c r="H714" s="4"/>
      <c r="I714" s="4"/>
      <c r="J714" s="4"/>
      <c r="K714" s="4"/>
      <c r="L714" s="4"/>
      <c r="M714" s="4"/>
      <c r="N714" s="4"/>
      <c r="O714" s="4"/>
      <c r="P714" s="4"/>
      <c r="Q714" s="4"/>
      <c r="R714" s="9"/>
      <c r="S714" s="9"/>
      <c r="T714" s="9"/>
      <c r="U714" s="9"/>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row>
    <row r="715" spans="5:51" ht="15" customHeight="1" x14ac:dyDescent="0.2">
      <c r="E715" s="4"/>
      <c r="F715" s="4"/>
      <c r="G715" s="4"/>
      <c r="H715" s="4"/>
      <c r="I715" s="4"/>
      <c r="J715" s="4"/>
      <c r="K715" s="4"/>
      <c r="L715" s="4"/>
      <c r="M715" s="4"/>
      <c r="N715" s="4"/>
      <c r="O715" s="4"/>
      <c r="P715" s="4"/>
      <c r="Q715" s="4"/>
      <c r="R715" s="9"/>
      <c r="S715" s="9"/>
      <c r="T715" s="9"/>
      <c r="U715" s="9"/>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row>
    <row r="716" spans="5:51" ht="15" customHeight="1" x14ac:dyDescent="0.2">
      <c r="E716" s="4"/>
      <c r="F716" s="4"/>
      <c r="G716" s="4"/>
      <c r="H716" s="4"/>
      <c r="I716" s="4"/>
      <c r="J716" s="4"/>
      <c r="K716" s="4"/>
      <c r="L716" s="4"/>
      <c r="M716" s="4"/>
      <c r="N716" s="4"/>
      <c r="O716" s="4"/>
      <c r="P716" s="4"/>
      <c r="Q716" s="4"/>
      <c r="R716" s="9"/>
      <c r="S716" s="9"/>
      <c r="T716" s="9"/>
      <c r="U716" s="9"/>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row>
    <row r="717" spans="5:51" ht="15" customHeight="1" x14ac:dyDescent="0.2">
      <c r="E717" s="4"/>
      <c r="F717" s="4"/>
      <c r="G717" s="4"/>
      <c r="H717" s="4"/>
      <c r="I717" s="4"/>
      <c r="J717" s="4"/>
      <c r="K717" s="4"/>
      <c r="L717" s="4"/>
      <c r="M717" s="4"/>
      <c r="N717" s="4"/>
      <c r="O717" s="4"/>
      <c r="P717" s="4"/>
      <c r="Q717" s="4"/>
      <c r="R717" s="9"/>
      <c r="S717" s="9"/>
      <c r="T717" s="9"/>
      <c r="U717" s="9"/>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row>
    <row r="718" spans="5:51" ht="15" customHeight="1" x14ac:dyDescent="0.2">
      <c r="E718" s="4"/>
      <c r="F718" s="4"/>
      <c r="G718" s="4"/>
      <c r="H718" s="4"/>
      <c r="I718" s="4"/>
      <c r="J718" s="4"/>
      <c r="K718" s="4"/>
      <c r="L718" s="4"/>
      <c r="M718" s="4"/>
      <c r="N718" s="4"/>
      <c r="O718" s="4"/>
      <c r="P718" s="4"/>
      <c r="Q718" s="4"/>
      <c r="R718" s="9"/>
      <c r="S718" s="9"/>
      <c r="T718" s="9"/>
      <c r="U718" s="9"/>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row>
    <row r="719" spans="5:51" ht="15" customHeight="1" x14ac:dyDescent="0.2">
      <c r="E719" s="4"/>
      <c r="F719" s="4"/>
      <c r="G719" s="4"/>
      <c r="H719" s="4"/>
      <c r="I719" s="4"/>
      <c r="J719" s="4"/>
      <c r="K719" s="4"/>
      <c r="L719" s="4"/>
      <c r="M719" s="4"/>
      <c r="N719" s="4"/>
      <c r="O719" s="4"/>
      <c r="P719" s="4"/>
      <c r="Q719" s="4"/>
      <c r="R719" s="9"/>
      <c r="S719" s="9"/>
      <c r="T719" s="9"/>
      <c r="U719" s="9"/>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row>
    <row r="720" spans="5:51" ht="15" customHeight="1" x14ac:dyDescent="0.2">
      <c r="E720" s="4"/>
      <c r="F720" s="4"/>
      <c r="G720" s="4"/>
      <c r="H720" s="4"/>
      <c r="I720" s="4"/>
      <c r="J720" s="4"/>
      <c r="K720" s="4"/>
      <c r="L720" s="4"/>
      <c r="M720" s="4"/>
      <c r="N720" s="4"/>
      <c r="O720" s="4"/>
      <c r="P720" s="4"/>
      <c r="Q720" s="4"/>
      <c r="R720" s="9"/>
      <c r="S720" s="9"/>
      <c r="T720" s="9"/>
      <c r="U720" s="9"/>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row>
    <row r="721" spans="5:51" ht="15" customHeight="1" x14ac:dyDescent="0.2">
      <c r="E721" s="4"/>
      <c r="F721" s="4"/>
      <c r="G721" s="4"/>
      <c r="H721" s="4"/>
      <c r="I721" s="4"/>
      <c r="J721" s="4"/>
      <c r="K721" s="4"/>
      <c r="L721" s="4"/>
      <c r="M721" s="4"/>
      <c r="N721" s="4"/>
      <c r="O721" s="4"/>
      <c r="P721" s="4"/>
      <c r="Q721" s="4"/>
      <c r="R721" s="9"/>
      <c r="S721" s="9"/>
      <c r="T721" s="9"/>
      <c r="U721" s="9"/>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row>
    <row r="722" spans="5:51" ht="15" customHeight="1" x14ac:dyDescent="0.2">
      <c r="E722" s="4"/>
      <c r="F722" s="4"/>
      <c r="G722" s="4"/>
      <c r="H722" s="4"/>
      <c r="I722" s="4"/>
      <c r="J722" s="4"/>
      <c r="K722" s="4"/>
      <c r="L722" s="4"/>
      <c r="M722" s="4"/>
      <c r="N722" s="4"/>
      <c r="O722" s="4"/>
      <c r="P722" s="4"/>
      <c r="Q722" s="4"/>
      <c r="R722" s="9"/>
      <c r="S722" s="9"/>
      <c r="T722" s="9"/>
      <c r="U722" s="9"/>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row>
    <row r="723" spans="5:51" ht="15" customHeight="1" x14ac:dyDescent="0.2">
      <c r="E723" s="4"/>
      <c r="F723" s="4"/>
      <c r="G723" s="4"/>
      <c r="H723" s="4"/>
      <c r="I723" s="4"/>
      <c r="J723" s="4"/>
      <c r="K723" s="4"/>
      <c r="L723" s="4"/>
      <c r="M723" s="4"/>
      <c r="N723" s="4"/>
      <c r="O723" s="4"/>
      <c r="P723" s="4"/>
      <c r="Q723" s="4"/>
      <c r="R723" s="9"/>
      <c r="S723" s="9"/>
      <c r="T723" s="9"/>
      <c r="U723" s="9"/>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row>
    <row r="724" spans="5:51" ht="15" customHeight="1" x14ac:dyDescent="0.2">
      <c r="E724" s="4"/>
      <c r="F724" s="4"/>
      <c r="G724" s="4"/>
      <c r="H724" s="4"/>
      <c r="I724" s="4"/>
      <c r="J724" s="4"/>
      <c r="K724" s="4"/>
      <c r="L724" s="4"/>
      <c r="M724" s="4"/>
      <c r="N724" s="4"/>
      <c r="O724" s="4"/>
      <c r="P724" s="4"/>
      <c r="Q724" s="4"/>
      <c r="R724" s="9"/>
      <c r="S724" s="9"/>
      <c r="T724" s="9"/>
      <c r="U724" s="9"/>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row>
    <row r="725" spans="5:51" ht="15" customHeight="1" x14ac:dyDescent="0.2">
      <c r="E725" s="4"/>
      <c r="F725" s="4"/>
      <c r="G725" s="4"/>
      <c r="H725" s="4"/>
      <c r="I725" s="4"/>
      <c r="J725" s="4"/>
      <c r="K725" s="4"/>
      <c r="L725" s="4"/>
      <c r="M725" s="4"/>
      <c r="N725" s="4"/>
      <c r="O725" s="4"/>
      <c r="P725" s="4"/>
      <c r="Q725" s="4"/>
      <c r="R725" s="9"/>
      <c r="S725" s="9"/>
      <c r="T725" s="9"/>
      <c r="U725" s="9"/>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row>
    <row r="726" spans="5:51" ht="15" customHeight="1" x14ac:dyDescent="0.2">
      <c r="E726" s="4"/>
      <c r="F726" s="4"/>
      <c r="G726" s="4"/>
      <c r="H726" s="4"/>
      <c r="I726" s="4"/>
      <c r="J726" s="4"/>
      <c r="K726" s="4"/>
      <c r="L726" s="4"/>
      <c r="M726" s="4"/>
      <c r="N726" s="4"/>
      <c r="O726" s="4"/>
      <c r="P726" s="4"/>
      <c r="Q726" s="4"/>
      <c r="R726" s="9"/>
      <c r="S726" s="9"/>
      <c r="T726" s="9"/>
      <c r="U726" s="9"/>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row>
    <row r="727" spans="5:51" ht="15" customHeight="1" x14ac:dyDescent="0.2">
      <c r="E727" s="4"/>
      <c r="F727" s="4"/>
      <c r="G727" s="4"/>
      <c r="H727" s="4"/>
      <c r="I727" s="4"/>
      <c r="J727" s="4"/>
      <c r="K727" s="4"/>
      <c r="L727" s="4"/>
      <c r="M727" s="4"/>
      <c r="N727" s="4"/>
      <c r="O727" s="4"/>
      <c r="P727" s="4"/>
      <c r="Q727" s="4"/>
      <c r="R727" s="9"/>
      <c r="S727" s="9"/>
      <c r="T727" s="9"/>
      <c r="U727" s="9"/>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row>
    <row r="728" spans="5:51" ht="15" customHeight="1" x14ac:dyDescent="0.2">
      <c r="E728" s="4"/>
      <c r="F728" s="4"/>
      <c r="G728" s="4"/>
      <c r="H728" s="4"/>
      <c r="I728" s="4"/>
      <c r="J728" s="4"/>
      <c r="K728" s="4"/>
      <c r="L728" s="4"/>
      <c r="M728" s="4"/>
      <c r="N728" s="4"/>
      <c r="O728" s="4"/>
      <c r="P728" s="4"/>
      <c r="Q728" s="4"/>
      <c r="R728" s="9"/>
      <c r="S728" s="9"/>
      <c r="T728" s="9"/>
      <c r="U728" s="9"/>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row>
    <row r="729" spans="5:51" ht="15" customHeight="1" x14ac:dyDescent="0.2">
      <c r="E729" s="4"/>
      <c r="F729" s="4"/>
      <c r="G729" s="4"/>
      <c r="H729" s="4"/>
      <c r="I729" s="4"/>
      <c r="J729" s="4"/>
      <c r="K729" s="4"/>
      <c r="L729" s="4"/>
      <c r="M729" s="4"/>
      <c r="N729" s="4"/>
      <c r="O729" s="4"/>
      <c r="P729" s="4"/>
      <c r="Q729" s="4"/>
      <c r="R729" s="9"/>
      <c r="S729" s="9"/>
      <c r="T729" s="9"/>
      <c r="U729" s="9"/>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row>
    <row r="730" spans="5:51" ht="15" customHeight="1" x14ac:dyDescent="0.2">
      <c r="E730" s="4"/>
      <c r="F730" s="4"/>
      <c r="G730" s="4"/>
      <c r="H730" s="4"/>
      <c r="I730" s="4"/>
      <c r="J730" s="4"/>
      <c r="K730" s="4"/>
      <c r="L730" s="4"/>
      <c r="M730" s="4"/>
      <c r="N730" s="4"/>
      <c r="O730" s="4"/>
      <c r="P730" s="4"/>
      <c r="Q730" s="4"/>
      <c r="R730" s="9"/>
      <c r="S730" s="9"/>
      <c r="T730" s="9"/>
      <c r="U730" s="9"/>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row>
    <row r="731" spans="5:51" ht="15" customHeight="1" x14ac:dyDescent="0.2">
      <c r="E731" s="4"/>
      <c r="F731" s="4"/>
      <c r="G731" s="4"/>
      <c r="H731" s="4"/>
      <c r="I731" s="4"/>
      <c r="J731" s="4"/>
      <c r="K731" s="4"/>
      <c r="L731" s="4"/>
      <c r="M731" s="4"/>
      <c r="N731" s="4"/>
      <c r="O731" s="4"/>
      <c r="P731" s="4"/>
      <c r="Q731" s="4"/>
      <c r="R731" s="9"/>
      <c r="S731" s="9"/>
      <c r="T731" s="9"/>
      <c r="U731" s="9"/>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row>
    <row r="732" spans="5:51" ht="15" customHeight="1" x14ac:dyDescent="0.2">
      <c r="E732" s="4"/>
      <c r="F732" s="4"/>
      <c r="G732" s="4"/>
      <c r="H732" s="4"/>
      <c r="I732" s="4"/>
      <c r="J732" s="4"/>
      <c r="K732" s="4"/>
      <c r="L732" s="4"/>
      <c r="M732" s="4"/>
      <c r="N732" s="4"/>
      <c r="O732" s="4"/>
      <c r="P732" s="4"/>
      <c r="Q732" s="4"/>
      <c r="R732" s="9"/>
      <c r="S732" s="9"/>
      <c r="T732" s="9"/>
      <c r="U732" s="9"/>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row>
    <row r="733" spans="5:51" ht="15" customHeight="1" x14ac:dyDescent="0.2">
      <c r="E733" s="4"/>
      <c r="F733" s="4"/>
      <c r="G733" s="4"/>
      <c r="H733" s="4"/>
      <c r="I733" s="4"/>
      <c r="J733" s="4"/>
      <c r="K733" s="4"/>
      <c r="L733" s="4"/>
      <c r="M733" s="4"/>
      <c r="N733" s="4"/>
      <c r="O733" s="4"/>
      <c r="P733" s="4"/>
      <c r="Q733" s="4"/>
      <c r="R733" s="9"/>
      <c r="S733" s="9"/>
      <c r="T733" s="9"/>
      <c r="U733" s="9"/>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row>
    <row r="734" spans="5:51" ht="15" customHeight="1" x14ac:dyDescent="0.2">
      <c r="E734" s="4"/>
      <c r="F734" s="4"/>
      <c r="G734" s="4"/>
      <c r="H734" s="4"/>
      <c r="I734" s="4"/>
      <c r="J734" s="4"/>
      <c r="K734" s="4"/>
      <c r="L734" s="4"/>
      <c r="M734" s="4"/>
      <c r="N734" s="4"/>
      <c r="O734" s="4"/>
      <c r="P734" s="4"/>
      <c r="Q734" s="4"/>
      <c r="R734" s="9"/>
      <c r="S734" s="9"/>
      <c r="T734" s="9"/>
      <c r="U734" s="9"/>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row>
    <row r="735" spans="5:51" ht="15" customHeight="1" x14ac:dyDescent="0.2">
      <c r="E735" s="4"/>
      <c r="F735" s="4"/>
      <c r="G735" s="4"/>
      <c r="H735" s="4"/>
      <c r="I735" s="4"/>
      <c r="J735" s="4"/>
      <c r="K735" s="4"/>
      <c r="L735" s="4"/>
      <c r="M735" s="4"/>
      <c r="N735" s="4"/>
      <c r="O735" s="4"/>
      <c r="P735" s="4"/>
      <c r="Q735" s="4"/>
      <c r="R735" s="9"/>
      <c r="S735" s="9"/>
      <c r="T735" s="9"/>
      <c r="U735" s="9"/>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row>
    <row r="736" spans="5:51" ht="15" customHeight="1" x14ac:dyDescent="0.2">
      <c r="E736" s="4"/>
      <c r="F736" s="4"/>
      <c r="G736" s="4"/>
      <c r="H736" s="4"/>
      <c r="I736" s="4"/>
      <c r="J736" s="4"/>
      <c r="K736" s="4"/>
      <c r="L736" s="4"/>
      <c r="M736" s="4"/>
      <c r="N736" s="4"/>
      <c r="O736" s="4"/>
      <c r="P736" s="4"/>
      <c r="Q736" s="4"/>
      <c r="R736" s="9"/>
      <c r="S736" s="9"/>
      <c r="T736" s="9"/>
      <c r="U736" s="9"/>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row>
    <row r="737" spans="5:51" ht="15" customHeight="1" x14ac:dyDescent="0.2">
      <c r="E737" s="4"/>
      <c r="F737" s="4"/>
      <c r="G737" s="4"/>
      <c r="H737" s="4"/>
      <c r="I737" s="4"/>
      <c r="J737" s="4"/>
      <c r="K737" s="4"/>
      <c r="L737" s="4"/>
      <c r="M737" s="4"/>
      <c r="N737" s="4"/>
      <c r="O737" s="4"/>
      <c r="P737" s="4"/>
      <c r="Q737" s="4"/>
      <c r="R737" s="9"/>
      <c r="S737" s="9"/>
      <c r="T737" s="9"/>
      <c r="U737" s="9"/>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row>
    <row r="738" spans="5:51" ht="15" customHeight="1" x14ac:dyDescent="0.2">
      <c r="E738" s="4"/>
      <c r="F738" s="4"/>
      <c r="G738" s="4"/>
      <c r="H738" s="4"/>
      <c r="I738" s="4"/>
      <c r="J738" s="4"/>
      <c r="K738" s="4"/>
      <c r="L738" s="4"/>
      <c r="M738" s="4"/>
      <c r="N738" s="4"/>
      <c r="O738" s="4"/>
      <c r="P738" s="4"/>
      <c r="Q738" s="4"/>
      <c r="R738" s="9"/>
      <c r="S738" s="9"/>
      <c r="T738" s="9"/>
      <c r="U738" s="9"/>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row>
    <row r="739" spans="5:51" ht="15" customHeight="1" x14ac:dyDescent="0.2">
      <c r="E739" s="4"/>
      <c r="F739" s="4"/>
      <c r="G739" s="4"/>
      <c r="H739" s="4"/>
      <c r="I739" s="4"/>
      <c r="J739" s="4"/>
      <c r="K739" s="4"/>
      <c r="L739" s="4"/>
      <c r="M739" s="4"/>
      <c r="N739" s="4"/>
      <c r="O739" s="4"/>
      <c r="P739" s="4"/>
      <c r="Q739" s="4"/>
      <c r="R739" s="9"/>
      <c r="S739" s="9"/>
      <c r="T739" s="9"/>
      <c r="U739" s="9"/>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row>
    <row r="740" spans="5:51" ht="15" customHeight="1" x14ac:dyDescent="0.2">
      <c r="E740" s="4"/>
      <c r="F740" s="4"/>
      <c r="G740" s="4"/>
      <c r="H740" s="4"/>
      <c r="I740" s="4"/>
      <c r="J740" s="4"/>
      <c r="K740" s="4"/>
      <c r="L740" s="4"/>
      <c r="M740" s="4"/>
      <c r="N740" s="4"/>
      <c r="O740" s="4"/>
      <c r="P740" s="4"/>
      <c r="Q740" s="4"/>
      <c r="R740" s="9"/>
      <c r="S740" s="9"/>
      <c r="T740" s="9"/>
      <c r="U740" s="9"/>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row>
    <row r="741" spans="5:51" ht="15" customHeight="1" x14ac:dyDescent="0.2">
      <c r="E741" s="4"/>
      <c r="F741" s="4"/>
      <c r="G741" s="4"/>
      <c r="H741" s="4"/>
      <c r="I741" s="4"/>
      <c r="J741" s="4"/>
      <c r="K741" s="4"/>
      <c r="L741" s="4"/>
      <c r="M741" s="4"/>
      <c r="N741" s="4"/>
      <c r="O741" s="4"/>
      <c r="P741" s="4"/>
      <c r="Q741" s="4"/>
      <c r="R741" s="9"/>
      <c r="S741" s="9"/>
      <c r="T741" s="9"/>
      <c r="U741" s="9"/>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row>
    <row r="742" spans="5:51" ht="15" customHeight="1" x14ac:dyDescent="0.2">
      <c r="E742" s="4"/>
      <c r="F742" s="4"/>
      <c r="G742" s="4"/>
      <c r="H742" s="4"/>
      <c r="I742" s="4"/>
      <c r="J742" s="4"/>
      <c r="K742" s="4"/>
      <c r="L742" s="4"/>
      <c r="M742" s="4"/>
      <c r="N742" s="4"/>
      <c r="O742" s="4"/>
      <c r="P742" s="4"/>
      <c r="Q742" s="4"/>
      <c r="R742" s="9"/>
      <c r="S742" s="9"/>
      <c r="T742" s="9"/>
      <c r="U742" s="9"/>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row>
    <row r="743" spans="5:51" ht="15" customHeight="1" x14ac:dyDescent="0.2">
      <c r="E743" s="4"/>
      <c r="F743" s="4"/>
      <c r="G743" s="4"/>
      <c r="H743" s="4"/>
      <c r="I743" s="4"/>
      <c r="J743" s="4"/>
      <c r="K743" s="4"/>
      <c r="L743" s="4"/>
      <c r="M743" s="4"/>
      <c r="N743" s="4"/>
      <c r="O743" s="4"/>
      <c r="P743" s="4"/>
      <c r="Q743" s="4"/>
      <c r="R743" s="9"/>
      <c r="S743" s="9"/>
      <c r="T743" s="9"/>
      <c r="U743" s="9"/>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row>
    <row r="744" spans="5:51" ht="15" customHeight="1" x14ac:dyDescent="0.2">
      <c r="E744" s="4"/>
      <c r="F744" s="4"/>
      <c r="G744" s="4"/>
      <c r="H744" s="4"/>
      <c r="I744" s="4"/>
      <c r="J744" s="4"/>
      <c r="K744" s="4"/>
      <c r="L744" s="4"/>
      <c r="M744" s="4"/>
      <c r="N744" s="4"/>
      <c r="O744" s="4"/>
      <c r="P744" s="4"/>
      <c r="Q744" s="4"/>
      <c r="R744" s="9"/>
      <c r="S744" s="9"/>
      <c r="T744" s="9"/>
      <c r="U744" s="9"/>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row>
    <row r="745" spans="5:51" ht="15" customHeight="1" x14ac:dyDescent="0.2">
      <c r="E745" s="4"/>
      <c r="F745" s="4"/>
      <c r="G745" s="4"/>
      <c r="H745" s="4"/>
      <c r="I745" s="4"/>
      <c r="J745" s="4"/>
      <c r="K745" s="4"/>
      <c r="L745" s="4"/>
      <c r="M745" s="4"/>
      <c r="N745" s="4"/>
      <c r="O745" s="4"/>
      <c r="P745" s="4"/>
      <c r="Q745" s="4"/>
      <c r="R745" s="9"/>
      <c r="S745" s="9"/>
      <c r="T745" s="9"/>
      <c r="U745" s="9"/>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row>
    <row r="746" spans="5:51" ht="15" customHeight="1" x14ac:dyDescent="0.2">
      <c r="E746" s="4"/>
      <c r="F746" s="4"/>
      <c r="G746" s="4"/>
      <c r="H746" s="4"/>
      <c r="I746" s="4"/>
      <c r="J746" s="4"/>
      <c r="K746" s="4"/>
      <c r="L746" s="4"/>
      <c r="M746" s="4"/>
      <c r="N746" s="4"/>
      <c r="O746" s="4"/>
      <c r="P746" s="4"/>
      <c r="Q746" s="4"/>
      <c r="R746" s="9"/>
      <c r="S746" s="9"/>
      <c r="T746" s="9"/>
      <c r="U746" s="9"/>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row>
    <row r="747" spans="5:51" ht="15" customHeight="1" x14ac:dyDescent="0.2">
      <c r="E747" s="4"/>
      <c r="F747" s="4"/>
      <c r="G747" s="4"/>
      <c r="H747" s="4"/>
      <c r="I747" s="4"/>
      <c r="J747" s="4"/>
      <c r="K747" s="4"/>
      <c r="L747" s="4"/>
      <c r="M747" s="4"/>
      <c r="N747" s="4"/>
      <c r="O747" s="4"/>
      <c r="P747" s="4"/>
      <c r="Q747" s="4"/>
      <c r="R747" s="9"/>
      <c r="S747" s="9"/>
      <c r="T747" s="9"/>
      <c r="U747" s="9"/>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row>
    <row r="748" spans="5:51" ht="15" customHeight="1" x14ac:dyDescent="0.2">
      <c r="E748" s="4"/>
      <c r="F748" s="4"/>
      <c r="G748" s="4"/>
      <c r="H748" s="4"/>
      <c r="I748" s="4"/>
      <c r="J748" s="4"/>
      <c r="K748" s="4"/>
      <c r="L748" s="4"/>
      <c r="M748" s="4"/>
      <c r="N748" s="4"/>
      <c r="O748" s="4"/>
      <c r="P748" s="4"/>
      <c r="Q748" s="4"/>
      <c r="R748" s="9"/>
      <c r="S748" s="9"/>
      <c r="T748" s="9"/>
      <c r="U748" s="9"/>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row>
    <row r="749" spans="5:51" ht="15" customHeight="1" x14ac:dyDescent="0.2">
      <c r="E749" s="4"/>
      <c r="F749" s="4"/>
      <c r="G749" s="4"/>
      <c r="H749" s="4"/>
      <c r="I749" s="4"/>
      <c r="J749" s="4"/>
      <c r="K749" s="4"/>
      <c r="L749" s="4"/>
      <c r="M749" s="4"/>
      <c r="N749" s="4"/>
      <c r="O749" s="4"/>
      <c r="P749" s="4"/>
      <c r="Q749" s="4"/>
      <c r="R749" s="9"/>
      <c r="S749" s="9"/>
      <c r="T749" s="9"/>
      <c r="U749" s="9"/>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row>
    <row r="750" spans="5:51" ht="15" customHeight="1" x14ac:dyDescent="0.2">
      <c r="E750" s="4"/>
      <c r="F750" s="4"/>
      <c r="G750" s="4"/>
      <c r="H750" s="4"/>
      <c r="I750" s="4"/>
      <c r="J750" s="4"/>
      <c r="K750" s="4"/>
      <c r="L750" s="4"/>
      <c r="M750" s="4"/>
      <c r="N750" s="4"/>
      <c r="O750" s="4"/>
      <c r="P750" s="4"/>
      <c r="Q750" s="4"/>
      <c r="R750" s="9"/>
      <c r="S750" s="9"/>
      <c r="T750" s="9"/>
      <c r="U750" s="9"/>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row>
    <row r="751" spans="5:51" ht="15" customHeight="1" x14ac:dyDescent="0.2">
      <c r="E751" s="4"/>
      <c r="F751" s="4"/>
      <c r="G751" s="4"/>
      <c r="H751" s="4"/>
      <c r="I751" s="4"/>
      <c r="J751" s="4"/>
      <c r="K751" s="4"/>
      <c r="L751" s="4"/>
      <c r="M751" s="4"/>
      <c r="N751" s="4"/>
      <c r="O751" s="4"/>
      <c r="P751" s="4"/>
      <c r="Q751" s="4"/>
      <c r="R751" s="9"/>
      <c r="S751" s="9"/>
      <c r="T751" s="9"/>
      <c r="U751" s="9"/>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row>
    <row r="752" spans="5:51" ht="15" customHeight="1" x14ac:dyDescent="0.2">
      <c r="E752" s="4"/>
      <c r="F752" s="4"/>
      <c r="G752" s="4"/>
      <c r="H752" s="4"/>
      <c r="I752" s="4"/>
      <c r="J752" s="4"/>
      <c r="K752" s="4"/>
      <c r="L752" s="4"/>
      <c r="M752" s="4"/>
      <c r="N752" s="4"/>
      <c r="O752" s="4"/>
      <c r="P752" s="4"/>
      <c r="Q752" s="4"/>
      <c r="R752" s="9"/>
      <c r="S752" s="9"/>
      <c r="T752" s="9"/>
      <c r="U752" s="9"/>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row>
    <row r="753" spans="5:51" ht="15" customHeight="1" x14ac:dyDescent="0.2">
      <c r="E753" s="4"/>
      <c r="F753" s="4"/>
      <c r="G753" s="4"/>
      <c r="H753" s="4"/>
      <c r="I753" s="4"/>
      <c r="J753" s="4"/>
      <c r="K753" s="4"/>
      <c r="L753" s="4"/>
      <c r="M753" s="4"/>
      <c r="N753" s="4"/>
      <c r="O753" s="4"/>
      <c r="P753" s="4"/>
      <c r="Q753" s="4"/>
      <c r="R753" s="9"/>
      <c r="S753" s="9"/>
      <c r="T753" s="9"/>
      <c r="U753" s="9"/>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row>
    <row r="754" spans="5:51" ht="15" customHeight="1" x14ac:dyDescent="0.2">
      <c r="E754" s="4"/>
      <c r="F754" s="4"/>
      <c r="G754" s="4"/>
      <c r="H754" s="4"/>
      <c r="I754" s="4"/>
      <c r="J754" s="4"/>
      <c r="K754" s="4"/>
      <c r="L754" s="4"/>
      <c r="M754" s="4"/>
      <c r="N754" s="4"/>
      <c r="O754" s="4"/>
      <c r="P754" s="4"/>
      <c r="Q754" s="4"/>
      <c r="R754" s="9"/>
      <c r="S754" s="9"/>
      <c r="T754" s="9"/>
      <c r="U754" s="9"/>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row>
    <row r="755" spans="5:51" ht="15" customHeight="1" x14ac:dyDescent="0.2">
      <c r="E755" s="4"/>
      <c r="F755" s="4"/>
      <c r="G755" s="4"/>
      <c r="H755" s="4"/>
      <c r="I755" s="4"/>
      <c r="J755" s="4"/>
      <c r="K755" s="4"/>
      <c r="L755" s="4"/>
      <c r="M755" s="4"/>
      <c r="N755" s="4"/>
      <c r="O755" s="4"/>
      <c r="P755" s="4"/>
      <c r="Q755" s="4"/>
      <c r="R755" s="9"/>
      <c r="S755" s="9"/>
      <c r="T755" s="9"/>
      <c r="U755" s="9"/>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row>
    <row r="756" spans="5:51" ht="15" customHeight="1" x14ac:dyDescent="0.2">
      <c r="E756" s="4"/>
      <c r="F756" s="4"/>
      <c r="G756" s="4"/>
      <c r="H756" s="4"/>
      <c r="I756" s="4"/>
      <c r="J756" s="4"/>
      <c r="K756" s="4"/>
      <c r="L756" s="4"/>
      <c r="M756" s="4"/>
      <c r="N756" s="4"/>
      <c r="O756" s="4"/>
      <c r="P756" s="4"/>
      <c r="Q756" s="4"/>
      <c r="R756" s="9"/>
      <c r="S756" s="9"/>
      <c r="T756" s="9"/>
      <c r="U756" s="9"/>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row>
    <row r="757" spans="5:51" ht="15" customHeight="1" x14ac:dyDescent="0.2">
      <c r="E757" s="4"/>
      <c r="F757" s="4"/>
      <c r="G757" s="4"/>
      <c r="H757" s="4"/>
      <c r="I757" s="4"/>
      <c r="J757" s="4"/>
      <c r="K757" s="4"/>
      <c r="L757" s="4"/>
      <c r="M757" s="4"/>
      <c r="N757" s="4"/>
      <c r="O757" s="4"/>
      <c r="P757" s="4"/>
      <c r="Q757" s="4"/>
      <c r="R757" s="9"/>
      <c r="S757" s="9"/>
      <c r="T757" s="9"/>
      <c r="U757" s="9"/>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row>
    <row r="758" spans="5:51" ht="15" customHeight="1" x14ac:dyDescent="0.2">
      <c r="E758" s="4"/>
      <c r="F758" s="4"/>
      <c r="G758" s="4"/>
      <c r="H758" s="4"/>
      <c r="I758" s="4"/>
      <c r="J758" s="4"/>
      <c r="K758" s="4"/>
      <c r="L758" s="4"/>
      <c r="M758" s="4"/>
      <c r="N758" s="4"/>
      <c r="O758" s="4"/>
      <c r="P758" s="4"/>
      <c r="Q758" s="4"/>
      <c r="R758" s="9"/>
      <c r="S758" s="9"/>
      <c r="T758" s="9"/>
      <c r="U758" s="9"/>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row>
    <row r="759" spans="5:51" ht="15" customHeight="1" x14ac:dyDescent="0.2">
      <c r="E759" s="4"/>
      <c r="F759" s="4"/>
      <c r="G759" s="4"/>
      <c r="H759" s="4"/>
      <c r="I759" s="4"/>
      <c r="J759" s="4"/>
      <c r="K759" s="4"/>
      <c r="L759" s="4"/>
      <c r="M759" s="4"/>
      <c r="N759" s="4"/>
      <c r="O759" s="4"/>
      <c r="P759" s="4"/>
      <c r="Q759" s="4"/>
      <c r="R759" s="9"/>
      <c r="S759" s="9"/>
      <c r="T759" s="9"/>
      <c r="U759" s="9"/>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row>
    <row r="760" spans="5:51" ht="15" customHeight="1" x14ac:dyDescent="0.2">
      <c r="E760" s="4"/>
      <c r="F760" s="4"/>
      <c r="G760" s="4"/>
      <c r="H760" s="4"/>
      <c r="I760" s="4"/>
      <c r="J760" s="4"/>
      <c r="K760" s="4"/>
      <c r="L760" s="4"/>
      <c r="M760" s="4"/>
      <c r="N760" s="4"/>
      <c r="O760" s="4"/>
      <c r="P760" s="4"/>
      <c r="Q760" s="4"/>
      <c r="R760" s="9"/>
      <c r="S760" s="9"/>
      <c r="T760" s="9"/>
      <c r="U760" s="9"/>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row>
    <row r="761" spans="5:51" ht="15" customHeight="1" x14ac:dyDescent="0.2">
      <c r="E761" s="4"/>
      <c r="F761" s="4"/>
      <c r="G761" s="4"/>
      <c r="H761" s="4"/>
      <c r="I761" s="4"/>
      <c r="J761" s="4"/>
      <c r="K761" s="4"/>
      <c r="L761" s="4"/>
      <c r="M761" s="4"/>
      <c r="N761" s="4"/>
      <c r="O761" s="4"/>
      <c r="P761" s="4"/>
      <c r="Q761" s="4"/>
      <c r="R761" s="9"/>
      <c r="S761" s="9"/>
      <c r="T761" s="9"/>
      <c r="U761" s="9"/>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row>
    <row r="762" spans="5:51" ht="15" customHeight="1" x14ac:dyDescent="0.2">
      <c r="E762" s="4"/>
      <c r="F762" s="4"/>
      <c r="G762" s="4"/>
      <c r="H762" s="4"/>
      <c r="I762" s="4"/>
      <c r="J762" s="4"/>
      <c r="K762" s="4"/>
      <c r="L762" s="4"/>
      <c r="M762" s="4"/>
      <c r="N762" s="4"/>
      <c r="O762" s="4"/>
      <c r="P762" s="4"/>
      <c r="Q762" s="4"/>
      <c r="R762" s="9"/>
      <c r="S762" s="9"/>
      <c r="T762" s="9"/>
      <c r="U762" s="9"/>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row>
    <row r="763" spans="5:51" ht="15" customHeight="1" x14ac:dyDescent="0.2">
      <c r="E763" s="4"/>
      <c r="F763" s="4"/>
      <c r="G763" s="4"/>
      <c r="H763" s="4"/>
      <c r="I763" s="4"/>
      <c r="J763" s="4"/>
      <c r="K763" s="4"/>
      <c r="L763" s="4"/>
      <c r="M763" s="4"/>
      <c r="N763" s="4"/>
      <c r="O763" s="4"/>
      <c r="P763" s="4"/>
      <c r="Q763" s="4"/>
      <c r="R763" s="9"/>
      <c r="S763" s="9"/>
      <c r="T763" s="9"/>
      <c r="U763" s="9"/>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row>
    <row r="764" spans="5:51" ht="15" customHeight="1" x14ac:dyDescent="0.2">
      <c r="E764" s="4"/>
      <c r="F764" s="4"/>
      <c r="G764" s="4"/>
      <c r="H764" s="4"/>
      <c r="I764" s="4"/>
      <c r="J764" s="4"/>
      <c r="K764" s="4"/>
      <c r="L764" s="4"/>
      <c r="M764" s="4"/>
      <c r="N764" s="4"/>
      <c r="O764" s="4"/>
      <c r="P764" s="4"/>
      <c r="Q764" s="4"/>
      <c r="R764" s="9"/>
      <c r="S764" s="9"/>
      <c r="T764" s="9"/>
      <c r="U764" s="9"/>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row>
    <row r="765" spans="5:51" ht="15" customHeight="1" x14ac:dyDescent="0.2">
      <c r="E765" s="4"/>
      <c r="F765" s="4"/>
      <c r="G765" s="4"/>
      <c r="H765" s="4"/>
      <c r="I765" s="4"/>
      <c r="J765" s="4"/>
      <c r="K765" s="4"/>
      <c r="L765" s="4"/>
      <c r="M765" s="4"/>
      <c r="N765" s="4"/>
      <c r="O765" s="4"/>
      <c r="P765" s="4"/>
      <c r="Q765" s="4"/>
      <c r="R765" s="9"/>
      <c r="S765" s="9"/>
      <c r="T765" s="9"/>
      <c r="U765" s="9"/>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row>
    <row r="766" spans="5:51" ht="15" customHeight="1" x14ac:dyDescent="0.2">
      <c r="E766" s="4"/>
      <c r="F766" s="4"/>
      <c r="G766" s="4"/>
      <c r="H766" s="4"/>
      <c r="I766" s="4"/>
      <c r="J766" s="4"/>
      <c r="K766" s="4"/>
      <c r="L766" s="4"/>
      <c r="M766" s="4"/>
      <c r="N766" s="4"/>
      <c r="O766" s="4"/>
      <c r="P766" s="4"/>
      <c r="Q766" s="4"/>
      <c r="R766" s="9"/>
      <c r="S766" s="9"/>
      <c r="T766" s="9"/>
      <c r="U766" s="9"/>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row>
    <row r="767" spans="5:51" ht="15" customHeight="1" x14ac:dyDescent="0.2">
      <c r="E767" s="4"/>
      <c r="F767" s="4"/>
      <c r="G767" s="4"/>
      <c r="H767" s="4"/>
      <c r="I767" s="4"/>
      <c r="J767" s="4"/>
      <c r="K767" s="4"/>
      <c r="L767" s="4"/>
      <c r="M767" s="4"/>
      <c r="N767" s="4"/>
      <c r="O767" s="4"/>
      <c r="P767" s="4"/>
      <c r="Q767" s="4"/>
      <c r="R767" s="9"/>
      <c r="S767" s="9"/>
      <c r="T767" s="9"/>
      <c r="U767" s="9"/>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row>
    <row r="768" spans="5:51" ht="15" customHeight="1" x14ac:dyDescent="0.2">
      <c r="E768" s="4"/>
      <c r="F768" s="4"/>
      <c r="G768" s="4"/>
      <c r="H768" s="4"/>
      <c r="I768" s="4"/>
      <c r="J768" s="4"/>
      <c r="K768" s="4"/>
      <c r="L768" s="4"/>
      <c r="M768" s="4"/>
      <c r="N768" s="4"/>
      <c r="O768" s="4"/>
      <c r="P768" s="4"/>
      <c r="Q768" s="4"/>
      <c r="R768" s="9"/>
      <c r="S768" s="9"/>
      <c r="T768" s="9"/>
      <c r="U768" s="9"/>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row>
    <row r="769" spans="5:51" ht="15" customHeight="1" x14ac:dyDescent="0.2">
      <c r="E769" s="4"/>
      <c r="F769" s="4"/>
      <c r="G769" s="4"/>
      <c r="H769" s="4"/>
      <c r="I769" s="4"/>
      <c r="J769" s="4"/>
      <c r="K769" s="4"/>
      <c r="L769" s="4"/>
      <c r="M769" s="4"/>
      <c r="N769" s="4"/>
      <c r="O769" s="4"/>
      <c r="P769" s="4"/>
      <c r="Q769" s="4"/>
      <c r="R769" s="9"/>
      <c r="S769" s="9"/>
      <c r="T769" s="9"/>
      <c r="U769" s="9"/>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row>
    <row r="770" spans="5:51" ht="15" customHeight="1" x14ac:dyDescent="0.2">
      <c r="E770" s="4"/>
      <c r="F770" s="4"/>
      <c r="G770" s="4"/>
      <c r="H770" s="4"/>
      <c r="I770" s="4"/>
      <c r="J770" s="4"/>
      <c r="K770" s="4"/>
      <c r="L770" s="4"/>
      <c r="M770" s="4"/>
      <c r="N770" s="4"/>
      <c r="O770" s="4"/>
      <c r="P770" s="4"/>
      <c r="Q770" s="4"/>
      <c r="R770" s="9"/>
      <c r="S770" s="9"/>
      <c r="T770" s="9"/>
      <c r="U770" s="9"/>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row>
    <row r="771" spans="5:51" ht="15" customHeight="1" x14ac:dyDescent="0.2">
      <c r="E771" s="4"/>
      <c r="F771" s="4"/>
      <c r="G771" s="4"/>
      <c r="H771" s="4"/>
      <c r="I771" s="4"/>
      <c r="J771" s="4"/>
      <c r="K771" s="4"/>
      <c r="L771" s="4"/>
      <c r="M771" s="4"/>
      <c r="N771" s="4"/>
      <c r="O771" s="4"/>
      <c r="P771" s="4"/>
      <c r="Q771" s="4"/>
      <c r="R771" s="9"/>
      <c r="S771" s="9"/>
      <c r="T771" s="9"/>
      <c r="U771" s="9"/>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row>
    <row r="772" spans="5:51" ht="15" customHeight="1" x14ac:dyDescent="0.2">
      <c r="E772" s="4"/>
      <c r="F772" s="4"/>
      <c r="G772" s="4"/>
      <c r="H772" s="4"/>
      <c r="I772" s="4"/>
      <c r="J772" s="4"/>
      <c r="K772" s="4"/>
      <c r="L772" s="4"/>
      <c r="M772" s="4"/>
      <c r="N772" s="4"/>
      <c r="O772" s="4"/>
      <c r="P772" s="4"/>
      <c r="Q772" s="4"/>
      <c r="R772" s="9"/>
      <c r="S772" s="9"/>
      <c r="T772" s="9"/>
      <c r="U772" s="9"/>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row>
    <row r="773" spans="5:51" ht="15" customHeight="1" x14ac:dyDescent="0.2">
      <c r="E773" s="4"/>
      <c r="F773" s="4"/>
      <c r="G773" s="4"/>
      <c r="H773" s="4"/>
      <c r="I773" s="4"/>
      <c r="J773" s="4"/>
      <c r="K773" s="4"/>
      <c r="L773" s="4"/>
      <c r="M773" s="4"/>
      <c r="N773" s="4"/>
      <c r="O773" s="4"/>
      <c r="P773" s="4"/>
      <c r="Q773" s="4"/>
      <c r="R773" s="9"/>
      <c r="S773" s="9"/>
      <c r="T773" s="9"/>
      <c r="U773" s="9"/>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row>
    <row r="774" spans="5:51" ht="15" customHeight="1" x14ac:dyDescent="0.2">
      <c r="E774" s="4"/>
      <c r="F774" s="4"/>
      <c r="G774" s="4"/>
      <c r="H774" s="4"/>
      <c r="I774" s="4"/>
      <c r="J774" s="4"/>
      <c r="K774" s="4"/>
      <c r="L774" s="4"/>
      <c r="M774" s="4"/>
      <c r="N774" s="4"/>
      <c r="O774" s="4"/>
      <c r="P774" s="4"/>
      <c r="Q774" s="4"/>
      <c r="R774" s="9"/>
      <c r="S774" s="9"/>
      <c r="T774" s="9"/>
      <c r="U774" s="9"/>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row>
    <row r="775" spans="5:51" ht="15" customHeight="1" x14ac:dyDescent="0.2">
      <c r="E775" s="4"/>
      <c r="F775" s="4"/>
      <c r="G775" s="4"/>
      <c r="H775" s="4"/>
      <c r="I775" s="4"/>
      <c r="J775" s="4"/>
      <c r="K775" s="4"/>
      <c r="L775" s="4"/>
      <c r="M775" s="4"/>
      <c r="N775" s="4"/>
      <c r="O775" s="4"/>
      <c r="P775" s="4"/>
      <c r="Q775" s="4"/>
      <c r="R775" s="9"/>
      <c r="S775" s="9"/>
      <c r="T775" s="9"/>
      <c r="U775" s="9"/>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row>
    <row r="776" spans="5:51" ht="15" customHeight="1" x14ac:dyDescent="0.2">
      <c r="E776" s="4"/>
      <c r="F776" s="4"/>
      <c r="G776" s="4"/>
      <c r="H776" s="4"/>
      <c r="I776" s="4"/>
      <c r="J776" s="4"/>
      <c r="K776" s="4"/>
      <c r="L776" s="4"/>
      <c r="M776" s="4"/>
      <c r="N776" s="4"/>
      <c r="O776" s="4"/>
      <c r="P776" s="4"/>
      <c r="Q776" s="4"/>
      <c r="R776" s="9"/>
      <c r="S776" s="9"/>
      <c r="T776" s="9"/>
      <c r="U776" s="9"/>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row>
    <row r="777" spans="5:51" ht="15" customHeight="1" x14ac:dyDescent="0.2">
      <c r="E777" s="4"/>
      <c r="F777" s="4"/>
      <c r="G777" s="4"/>
      <c r="H777" s="4"/>
      <c r="I777" s="4"/>
      <c r="J777" s="4"/>
      <c r="K777" s="4"/>
      <c r="L777" s="4"/>
      <c r="M777" s="4"/>
      <c r="N777" s="4"/>
      <c r="O777" s="4"/>
      <c r="P777" s="4"/>
      <c r="Q777" s="4"/>
      <c r="R777" s="9"/>
      <c r="S777" s="9"/>
      <c r="T777" s="9"/>
      <c r="U777" s="9"/>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row>
    <row r="778" spans="5:51" ht="15" customHeight="1" x14ac:dyDescent="0.2">
      <c r="E778" s="4"/>
      <c r="F778" s="4"/>
      <c r="G778" s="4"/>
      <c r="H778" s="4"/>
      <c r="I778" s="4"/>
      <c r="J778" s="4"/>
      <c r="K778" s="4"/>
      <c r="L778" s="4"/>
      <c r="M778" s="4"/>
      <c r="N778" s="4"/>
      <c r="O778" s="4"/>
      <c r="P778" s="4"/>
      <c r="Q778" s="4"/>
      <c r="R778" s="9"/>
      <c r="S778" s="9"/>
      <c r="T778" s="9"/>
      <c r="U778" s="9"/>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row>
    <row r="779" spans="5:51" ht="15" customHeight="1" x14ac:dyDescent="0.2">
      <c r="E779" s="4"/>
      <c r="F779" s="4"/>
      <c r="G779" s="4"/>
      <c r="H779" s="4"/>
      <c r="I779" s="4"/>
      <c r="J779" s="4"/>
      <c r="K779" s="4"/>
      <c r="L779" s="4"/>
      <c r="M779" s="4"/>
      <c r="N779" s="4"/>
      <c r="O779" s="4"/>
      <c r="P779" s="4"/>
      <c r="Q779" s="4"/>
      <c r="R779" s="9"/>
      <c r="S779" s="9"/>
      <c r="T779" s="9"/>
      <c r="U779" s="9"/>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row>
    <row r="780" spans="5:51" ht="15" customHeight="1" x14ac:dyDescent="0.2">
      <c r="E780" s="4"/>
      <c r="F780" s="4"/>
      <c r="G780" s="4"/>
      <c r="H780" s="4"/>
      <c r="I780" s="4"/>
      <c r="J780" s="4"/>
      <c r="K780" s="4"/>
      <c r="L780" s="4"/>
      <c r="M780" s="4"/>
      <c r="N780" s="4"/>
      <c r="O780" s="4"/>
      <c r="P780" s="4"/>
      <c r="Q780" s="4"/>
      <c r="R780" s="9"/>
      <c r="S780" s="9"/>
      <c r="T780" s="9"/>
      <c r="U780" s="9"/>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row>
    <row r="781" spans="5:51" ht="15" customHeight="1" x14ac:dyDescent="0.2">
      <c r="E781" s="4"/>
      <c r="F781" s="4"/>
      <c r="G781" s="4"/>
      <c r="H781" s="4"/>
      <c r="I781" s="4"/>
      <c r="J781" s="4"/>
      <c r="K781" s="4"/>
      <c r="L781" s="4"/>
      <c r="M781" s="4"/>
      <c r="N781" s="4"/>
      <c r="O781" s="4"/>
      <c r="P781" s="4"/>
      <c r="Q781" s="4"/>
      <c r="R781" s="9"/>
      <c r="S781" s="9"/>
      <c r="T781" s="9"/>
      <c r="U781" s="9"/>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row>
    <row r="782" spans="5:51" ht="15" customHeight="1" x14ac:dyDescent="0.2">
      <c r="E782" s="4"/>
      <c r="F782" s="4"/>
      <c r="G782" s="4"/>
      <c r="H782" s="4"/>
      <c r="I782" s="4"/>
      <c r="J782" s="4"/>
      <c r="K782" s="4"/>
      <c r="L782" s="4"/>
      <c r="M782" s="4"/>
      <c r="N782" s="4"/>
      <c r="O782" s="4"/>
      <c r="P782" s="4"/>
      <c r="Q782" s="4"/>
      <c r="R782" s="9"/>
      <c r="S782" s="9"/>
      <c r="T782" s="9"/>
      <c r="U782" s="9"/>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row>
    <row r="783" spans="5:51" ht="15" customHeight="1" x14ac:dyDescent="0.2">
      <c r="E783" s="4"/>
      <c r="F783" s="4"/>
      <c r="G783" s="4"/>
      <c r="H783" s="4"/>
      <c r="I783" s="4"/>
      <c r="J783" s="4"/>
      <c r="K783" s="4"/>
      <c r="L783" s="4"/>
      <c r="M783" s="4"/>
      <c r="N783" s="4"/>
      <c r="O783" s="4"/>
      <c r="P783" s="4"/>
      <c r="Q783" s="4"/>
      <c r="R783" s="9"/>
      <c r="S783" s="9"/>
      <c r="T783" s="9"/>
      <c r="U783" s="9"/>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row>
    <row r="784" spans="5:51" ht="15" customHeight="1" x14ac:dyDescent="0.2">
      <c r="E784" s="4"/>
      <c r="F784" s="4"/>
      <c r="G784" s="4"/>
      <c r="H784" s="4"/>
      <c r="I784" s="4"/>
      <c r="J784" s="4"/>
      <c r="K784" s="4"/>
      <c r="L784" s="4"/>
      <c r="M784" s="4"/>
      <c r="N784" s="4"/>
      <c r="O784" s="4"/>
      <c r="P784" s="4"/>
      <c r="Q784" s="4"/>
      <c r="R784" s="9"/>
      <c r="S784" s="9"/>
      <c r="T784" s="9"/>
      <c r="U784" s="9"/>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row>
    <row r="785" spans="5:51" ht="15" customHeight="1" x14ac:dyDescent="0.2">
      <c r="E785" s="4"/>
      <c r="F785" s="4"/>
      <c r="G785" s="4"/>
      <c r="H785" s="4"/>
      <c r="I785" s="4"/>
      <c r="J785" s="4"/>
      <c r="K785" s="4"/>
      <c r="L785" s="4"/>
      <c r="M785" s="4"/>
      <c r="N785" s="4"/>
      <c r="O785" s="4"/>
      <c r="P785" s="4"/>
      <c r="Q785" s="4"/>
      <c r="R785" s="9"/>
      <c r="S785" s="9"/>
      <c r="T785" s="9"/>
      <c r="U785" s="9"/>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row>
    <row r="786" spans="5:51" ht="15" customHeight="1" x14ac:dyDescent="0.2">
      <c r="E786" s="4"/>
      <c r="F786" s="4"/>
      <c r="G786" s="4"/>
      <c r="H786" s="4"/>
      <c r="I786" s="4"/>
      <c r="J786" s="4"/>
      <c r="K786" s="4"/>
      <c r="L786" s="4"/>
      <c r="M786" s="4"/>
      <c r="N786" s="4"/>
      <c r="O786" s="4"/>
      <c r="P786" s="4"/>
      <c r="Q786" s="4"/>
      <c r="R786" s="9"/>
      <c r="S786" s="9"/>
      <c r="T786" s="9"/>
      <c r="U786" s="9"/>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row>
    <row r="787" spans="5:51" ht="15" customHeight="1" x14ac:dyDescent="0.2">
      <c r="E787" s="4"/>
      <c r="F787" s="4"/>
      <c r="G787" s="4"/>
      <c r="H787" s="4"/>
      <c r="I787" s="4"/>
      <c r="J787" s="4"/>
      <c r="K787" s="4"/>
      <c r="L787" s="4"/>
      <c r="M787" s="4"/>
      <c r="N787" s="4"/>
      <c r="O787" s="4"/>
      <c r="P787" s="4"/>
      <c r="Q787" s="4"/>
      <c r="R787" s="9"/>
      <c r="S787" s="9"/>
      <c r="T787" s="9"/>
      <c r="U787" s="9"/>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row>
    <row r="788" spans="5:51" ht="15" customHeight="1" x14ac:dyDescent="0.2">
      <c r="E788" s="4"/>
      <c r="F788" s="4"/>
      <c r="G788" s="4"/>
      <c r="H788" s="4"/>
      <c r="I788" s="4"/>
      <c r="J788" s="4"/>
      <c r="K788" s="4"/>
      <c r="L788" s="4"/>
      <c r="M788" s="4"/>
      <c r="N788" s="4"/>
      <c r="O788" s="4"/>
      <c r="P788" s="4"/>
      <c r="Q788" s="4"/>
      <c r="R788" s="9"/>
      <c r="S788" s="9"/>
      <c r="T788" s="9"/>
      <c r="U788" s="9"/>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row>
    <row r="789" spans="5:51" ht="15" customHeight="1" x14ac:dyDescent="0.2">
      <c r="E789" s="4"/>
      <c r="F789" s="4"/>
      <c r="G789" s="4"/>
      <c r="H789" s="4"/>
      <c r="I789" s="4"/>
      <c r="J789" s="4"/>
      <c r="K789" s="4"/>
      <c r="L789" s="4"/>
      <c r="M789" s="4"/>
      <c r="N789" s="4"/>
      <c r="O789" s="4"/>
      <c r="P789" s="4"/>
      <c r="Q789" s="4"/>
      <c r="R789" s="9"/>
      <c r="S789" s="9"/>
      <c r="T789" s="9"/>
      <c r="U789" s="9"/>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row>
    <row r="790" spans="5:51" ht="15" customHeight="1" x14ac:dyDescent="0.2">
      <c r="E790" s="4"/>
      <c r="F790" s="4"/>
      <c r="G790" s="4"/>
      <c r="H790" s="4"/>
      <c r="I790" s="4"/>
      <c r="J790" s="4"/>
      <c r="K790" s="4"/>
      <c r="L790" s="4"/>
      <c r="M790" s="4"/>
      <c r="N790" s="4"/>
      <c r="O790" s="4"/>
      <c r="P790" s="4"/>
      <c r="Q790" s="4"/>
      <c r="R790" s="9"/>
      <c r="S790" s="9"/>
      <c r="T790" s="9"/>
      <c r="U790" s="9"/>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row>
    <row r="791" spans="5:51" ht="15" customHeight="1" x14ac:dyDescent="0.2">
      <c r="E791" s="4"/>
      <c r="F791" s="4"/>
      <c r="G791" s="4"/>
      <c r="H791" s="4"/>
      <c r="I791" s="4"/>
      <c r="J791" s="4"/>
      <c r="K791" s="4"/>
      <c r="L791" s="4"/>
      <c r="M791" s="4"/>
      <c r="N791" s="4"/>
      <c r="O791" s="4"/>
      <c r="P791" s="4"/>
      <c r="Q791" s="4"/>
      <c r="R791" s="9"/>
      <c r="S791" s="9"/>
      <c r="T791" s="9"/>
      <c r="U791" s="9"/>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row>
    <row r="792" spans="5:51" ht="15" customHeight="1" x14ac:dyDescent="0.2">
      <c r="E792" s="4"/>
      <c r="F792" s="4"/>
      <c r="G792" s="4"/>
      <c r="H792" s="4"/>
      <c r="I792" s="4"/>
      <c r="J792" s="4"/>
      <c r="K792" s="4"/>
      <c r="L792" s="4"/>
      <c r="M792" s="4"/>
      <c r="N792" s="4"/>
      <c r="O792" s="4"/>
      <c r="P792" s="4"/>
      <c r="Q792" s="4"/>
      <c r="R792" s="9"/>
      <c r="S792" s="9"/>
      <c r="T792" s="9"/>
      <c r="U792" s="9"/>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row>
    <row r="793" spans="5:51" ht="15" customHeight="1" x14ac:dyDescent="0.2">
      <c r="E793" s="4"/>
      <c r="F793" s="4"/>
      <c r="G793" s="4"/>
      <c r="H793" s="4"/>
      <c r="I793" s="4"/>
      <c r="J793" s="4"/>
      <c r="K793" s="4"/>
      <c r="L793" s="4"/>
      <c r="M793" s="4"/>
      <c r="N793" s="4"/>
      <c r="O793" s="4"/>
      <c r="P793" s="4"/>
      <c r="Q793" s="4"/>
      <c r="R793" s="9"/>
      <c r="S793" s="9"/>
      <c r="T793" s="9"/>
      <c r="U793" s="9"/>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row>
    <row r="794" spans="5:51" ht="15" customHeight="1" x14ac:dyDescent="0.2">
      <c r="E794" s="4"/>
      <c r="F794" s="4"/>
      <c r="G794" s="4"/>
      <c r="H794" s="4"/>
      <c r="I794" s="4"/>
      <c r="J794" s="4"/>
      <c r="K794" s="4"/>
      <c r="L794" s="4"/>
      <c r="M794" s="4"/>
      <c r="N794" s="4"/>
      <c r="O794" s="4"/>
      <c r="P794" s="4"/>
      <c r="Q794" s="4"/>
      <c r="R794" s="9"/>
      <c r="S794" s="9"/>
      <c r="T794" s="9"/>
      <c r="U794" s="9"/>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row>
    <row r="795" spans="5:51" ht="15" customHeight="1" x14ac:dyDescent="0.2">
      <c r="E795" s="4"/>
      <c r="F795" s="4"/>
      <c r="G795" s="4"/>
      <c r="H795" s="4"/>
      <c r="I795" s="4"/>
      <c r="J795" s="4"/>
      <c r="K795" s="4"/>
      <c r="L795" s="4"/>
      <c r="M795" s="4"/>
      <c r="N795" s="4"/>
      <c r="O795" s="4"/>
      <c r="P795" s="4"/>
      <c r="Q795" s="4"/>
      <c r="R795" s="9"/>
      <c r="S795" s="9"/>
      <c r="T795" s="9"/>
      <c r="U795" s="9"/>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row>
    <row r="796" spans="5:51" ht="15" customHeight="1" x14ac:dyDescent="0.2">
      <c r="E796" s="4"/>
      <c r="F796" s="4"/>
      <c r="G796" s="4"/>
      <c r="H796" s="4"/>
      <c r="I796" s="4"/>
      <c r="J796" s="4"/>
      <c r="K796" s="4"/>
      <c r="L796" s="4"/>
      <c r="M796" s="4"/>
      <c r="N796" s="4"/>
      <c r="O796" s="4"/>
      <c r="P796" s="4"/>
      <c r="Q796" s="4"/>
      <c r="R796" s="9"/>
      <c r="S796" s="9"/>
      <c r="T796" s="9"/>
      <c r="U796" s="9"/>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row>
    <row r="797" spans="5:51" ht="15" customHeight="1" x14ac:dyDescent="0.2">
      <c r="E797" s="4"/>
      <c r="F797" s="4"/>
      <c r="G797" s="4"/>
      <c r="H797" s="4"/>
      <c r="I797" s="4"/>
      <c r="J797" s="4"/>
      <c r="K797" s="4"/>
      <c r="L797" s="4"/>
      <c r="M797" s="4"/>
      <c r="N797" s="4"/>
      <c r="O797" s="4"/>
      <c r="P797" s="4"/>
      <c r="Q797" s="4"/>
      <c r="R797" s="9"/>
      <c r="S797" s="9"/>
      <c r="T797" s="9"/>
      <c r="U797" s="9"/>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row>
    <row r="798" spans="5:51" ht="15" customHeight="1" x14ac:dyDescent="0.2">
      <c r="E798" s="4"/>
      <c r="F798" s="4"/>
      <c r="G798" s="4"/>
      <c r="H798" s="4"/>
      <c r="I798" s="4"/>
      <c r="J798" s="4"/>
      <c r="K798" s="4"/>
      <c r="L798" s="4"/>
      <c r="M798" s="4"/>
      <c r="N798" s="4"/>
      <c r="O798" s="4"/>
      <c r="P798" s="4"/>
      <c r="Q798" s="4"/>
      <c r="R798" s="9"/>
      <c r="S798" s="9"/>
      <c r="T798" s="9"/>
      <c r="U798" s="9"/>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row>
    <row r="799" spans="5:51" ht="15" customHeight="1" x14ac:dyDescent="0.2">
      <c r="E799" s="4"/>
      <c r="F799" s="4"/>
      <c r="G799" s="4"/>
      <c r="H799" s="4"/>
      <c r="I799" s="4"/>
      <c r="J799" s="4"/>
      <c r="K799" s="4"/>
      <c r="L799" s="4"/>
      <c r="M799" s="4"/>
      <c r="N799" s="4"/>
      <c r="O799" s="4"/>
      <c r="P799" s="4"/>
      <c r="Q799" s="4"/>
      <c r="R799" s="9"/>
      <c r="S799" s="9"/>
      <c r="T799" s="9"/>
      <c r="U799" s="9"/>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row>
    <row r="800" spans="5:51" ht="15" customHeight="1" x14ac:dyDescent="0.2">
      <c r="E800" s="4"/>
      <c r="F800" s="4"/>
      <c r="G800" s="4"/>
      <c r="H800" s="4"/>
      <c r="I800" s="4"/>
      <c r="J800" s="4"/>
      <c r="K800" s="4"/>
      <c r="L800" s="4"/>
      <c r="M800" s="4"/>
      <c r="N800" s="4"/>
      <c r="O800" s="4"/>
      <c r="P800" s="4"/>
      <c r="Q800" s="4"/>
      <c r="R800" s="9"/>
      <c r="S800" s="9"/>
      <c r="T800" s="9"/>
      <c r="U800" s="9"/>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row>
    <row r="801" spans="5:51" ht="15" customHeight="1" x14ac:dyDescent="0.2">
      <c r="E801" s="4"/>
      <c r="F801" s="4"/>
      <c r="G801" s="4"/>
      <c r="H801" s="4"/>
      <c r="I801" s="4"/>
      <c r="J801" s="4"/>
      <c r="K801" s="4"/>
      <c r="L801" s="4"/>
      <c r="M801" s="4"/>
      <c r="N801" s="4"/>
      <c r="O801" s="4"/>
      <c r="P801" s="4"/>
      <c r="Q801" s="4"/>
      <c r="R801" s="9"/>
      <c r="S801" s="9"/>
      <c r="T801" s="9"/>
      <c r="U801" s="9"/>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row>
    <row r="802" spans="5:51" ht="15" customHeight="1" x14ac:dyDescent="0.2">
      <c r="E802" s="4"/>
      <c r="F802" s="4"/>
      <c r="G802" s="4"/>
      <c r="H802" s="4"/>
      <c r="I802" s="4"/>
      <c r="J802" s="4"/>
      <c r="K802" s="4"/>
      <c r="L802" s="4"/>
      <c r="M802" s="4"/>
      <c r="N802" s="4"/>
      <c r="O802" s="4"/>
      <c r="P802" s="4"/>
      <c r="Q802" s="4"/>
      <c r="R802" s="9"/>
      <c r="S802" s="9"/>
      <c r="T802" s="9"/>
      <c r="U802" s="9"/>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row>
    <row r="803" spans="5:51" ht="15" customHeight="1" x14ac:dyDescent="0.2">
      <c r="E803" s="4"/>
      <c r="F803" s="4"/>
      <c r="G803" s="4"/>
      <c r="H803" s="4"/>
      <c r="I803" s="4"/>
      <c r="J803" s="4"/>
      <c r="K803" s="4"/>
      <c r="L803" s="4"/>
      <c r="M803" s="4"/>
      <c r="N803" s="4"/>
      <c r="O803" s="4"/>
      <c r="P803" s="4"/>
      <c r="Q803" s="4"/>
      <c r="R803" s="9"/>
      <c r="S803" s="9"/>
      <c r="T803" s="9"/>
      <c r="U803" s="9"/>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row>
    <row r="804" spans="5:51" ht="15" customHeight="1" x14ac:dyDescent="0.2">
      <c r="E804" s="4"/>
      <c r="F804" s="4"/>
      <c r="G804" s="4"/>
      <c r="H804" s="4"/>
      <c r="I804" s="4"/>
      <c r="J804" s="4"/>
      <c r="K804" s="4"/>
      <c r="L804" s="4"/>
      <c r="M804" s="4"/>
      <c r="N804" s="4"/>
      <c r="O804" s="4"/>
      <c r="P804" s="4"/>
      <c r="Q804" s="4"/>
      <c r="R804" s="9"/>
      <c r="S804" s="9"/>
      <c r="T804" s="9"/>
      <c r="U804" s="9"/>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row>
    <row r="805" spans="5:51" ht="15" customHeight="1" x14ac:dyDescent="0.2">
      <c r="E805" s="4"/>
      <c r="F805" s="4"/>
      <c r="G805" s="4"/>
      <c r="H805" s="4"/>
      <c r="I805" s="4"/>
      <c r="J805" s="4"/>
      <c r="K805" s="4"/>
      <c r="L805" s="4"/>
      <c r="M805" s="4"/>
      <c r="N805" s="4"/>
      <c r="O805" s="4"/>
      <c r="P805" s="4"/>
      <c r="Q805" s="4"/>
      <c r="R805" s="9"/>
      <c r="S805" s="9"/>
      <c r="T805" s="9"/>
      <c r="U805" s="9"/>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row>
    <row r="806" spans="5:51" ht="15" customHeight="1" x14ac:dyDescent="0.2">
      <c r="E806" s="4"/>
      <c r="F806" s="4"/>
      <c r="G806" s="4"/>
      <c r="H806" s="4"/>
      <c r="I806" s="4"/>
      <c r="J806" s="4"/>
      <c r="K806" s="4"/>
      <c r="L806" s="4"/>
      <c r="M806" s="4"/>
      <c r="N806" s="4"/>
      <c r="O806" s="4"/>
      <c r="P806" s="4"/>
      <c r="Q806" s="4"/>
      <c r="R806" s="9"/>
      <c r="S806" s="9"/>
      <c r="T806" s="9"/>
      <c r="U806" s="9"/>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row>
    <row r="807" spans="5:51" ht="15" customHeight="1" x14ac:dyDescent="0.2">
      <c r="E807" s="4"/>
      <c r="F807" s="4"/>
      <c r="G807" s="4"/>
      <c r="H807" s="4"/>
      <c r="I807" s="4"/>
      <c r="J807" s="4"/>
      <c r="K807" s="4"/>
      <c r="L807" s="4"/>
      <c r="M807" s="4"/>
      <c r="N807" s="4"/>
      <c r="O807" s="4"/>
      <c r="P807" s="4"/>
      <c r="Q807" s="4"/>
      <c r="R807" s="9"/>
      <c r="S807" s="9"/>
      <c r="T807" s="9"/>
      <c r="U807" s="9"/>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row>
    <row r="808" spans="5:51" ht="15" customHeight="1" x14ac:dyDescent="0.2">
      <c r="E808" s="4"/>
      <c r="F808" s="4"/>
      <c r="G808" s="4"/>
      <c r="H808" s="4"/>
      <c r="I808" s="4"/>
      <c r="J808" s="4"/>
      <c r="K808" s="4"/>
      <c r="L808" s="4"/>
      <c r="M808" s="4"/>
      <c r="N808" s="4"/>
      <c r="O808" s="4"/>
      <c r="P808" s="4"/>
      <c r="Q808" s="4"/>
      <c r="R808" s="9"/>
      <c r="S808" s="9"/>
      <c r="T808" s="9"/>
      <c r="U808" s="9"/>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row>
    <row r="809" spans="5:51" ht="15" customHeight="1" x14ac:dyDescent="0.2">
      <c r="E809" s="4"/>
      <c r="F809" s="4"/>
      <c r="G809" s="4"/>
      <c r="H809" s="4"/>
      <c r="I809" s="4"/>
      <c r="J809" s="4"/>
      <c r="K809" s="4"/>
      <c r="L809" s="4"/>
      <c r="M809" s="4"/>
      <c r="N809" s="4"/>
      <c r="O809" s="4"/>
      <c r="P809" s="4"/>
      <c r="Q809" s="4"/>
      <c r="R809" s="9"/>
      <c r="S809" s="9"/>
      <c r="T809" s="9"/>
      <c r="U809" s="9"/>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row>
    <row r="810" spans="5:51" ht="15" customHeight="1" x14ac:dyDescent="0.2">
      <c r="E810" s="4"/>
      <c r="F810" s="4"/>
      <c r="G810" s="4"/>
      <c r="H810" s="4"/>
      <c r="I810" s="4"/>
      <c r="J810" s="4"/>
      <c r="K810" s="4"/>
      <c r="L810" s="4"/>
      <c r="M810" s="4"/>
      <c r="N810" s="4"/>
      <c r="O810" s="4"/>
      <c r="P810" s="4"/>
      <c r="Q810" s="4"/>
      <c r="R810" s="9"/>
      <c r="S810" s="9"/>
      <c r="T810" s="9"/>
      <c r="U810" s="9"/>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row>
    <row r="811" spans="5:51" ht="15" customHeight="1" x14ac:dyDescent="0.2">
      <c r="E811" s="4"/>
      <c r="F811" s="4"/>
      <c r="G811" s="4"/>
      <c r="H811" s="4"/>
      <c r="I811" s="4"/>
      <c r="J811" s="4"/>
      <c r="K811" s="4"/>
      <c r="L811" s="4"/>
      <c r="M811" s="4"/>
      <c r="N811" s="4"/>
      <c r="O811" s="4"/>
      <c r="P811" s="4"/>
      <c r="Q811" s="4"/>
      <c r="R811" s="9"/>
      <c r="S811" s="9"/>
      <c r="T811" s="9"/>
      <c r="U811" s="9"/>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row>
    <row r="812" spans="5:51" ht="15" customHeight="1" x14ac:dyDescent="0.2">
      <c r="E812" s="4"/>
      <c r="F812" s="4"/>
      <c r="G812" s="4"/>
      <c r="H812" s="4"/>
      <c r="I812" s="4"/>
      <c r="J812" s="4"/>
      <c r="K812" s="4"/>
      <c r="L812" s="4"/>
      <c r="M812" s="4"/>
      <c r="N812" s="4"/>
      <c r="O812" s="4"/>
      <c r="P812" s="4"/>
      <c r="Q812" s="4"/>
      <c r="R812" s="9"/>
      <c r="S812" s="9"/>
      <c r="T812" s="9"/>
      <c r="U812" s="9"/>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row>
    <row r="813" spans="5:51" ht="15" customHeight="1" x14ac:dyDescent="0.2">
      <c r="E813" s="4"/>
      <c r="F813" s="4"/>
      <c r="G813" s="4"/>
      <c r="H813" s="4"/>
      <c r="I813" s="4"/>
      <c r="J813" s="4"/>
      <c r="K813" s="4"/>
      <c r="L813" s="4"/>
      <c r="M813" s="4"/>
      <c r="N813" s="4"/>
      <c r="O813" s="4"/>
      <c r="P813" s="4"/>
      <c r="Q813" s="4"/>
      <c r="R813" s="9"/>
      <c r="S813" s="9"/>
      <c r="T813" s="9"/>
      <c r="U813" s="9"/>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row>
    <row r="814" spans="5:51" ht="15" customHeight="1" x14ac:dyDescent="0.2">
      <c r="E814" s="4"/>
      <c r="F814" s="4"/>
      <c r="G814" s="4"/>
      <c r="H814" s="4"/>
      <c r="I814" s="4"/>
      <c r="J814" s="4"/>
      <c r="K814" s="4"/>
      <c r="L814" s="4"/>
      <c r="M814" s="4"/>
      <c r="N814" s="4"/>
      <c r="O814" s="4"/>
      <c r="P814" s="4"/>
      <c r="Q814" s="4"/>
      <c r="R814" s="9"/>
      <c r="S814" s="9"/>
      <c r="T814" s="9"/>
      <c r="U814" s="9"/>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row>
    <row r="815" spans="5:51" ht="15" customHeight="1" x14ac:dyDescent="0.2">
      <c r="E815" s="4"/>
      <c r="F815" s="4"/>
      <c r="G815" s="4"/>
      <c r="H815" s="4"/>
      <c r="I815" s="4"/>
      <c r="J815" s="4"/>
      <c r="K815" s="4"/>
      <c r="L815" s="4"/>
      <c r="M815" s="4"/>
      <c r="N815" s="4"/>
      <c r="O815" s="4"/>
      <c r="P815" s="4"/>
      <c r="Q815" s="4"/>
      <c r="R815" s="9"/>
      <c r="S815" s="9"/>
      <c r="T815" s="9"/>
      <c r="U815" s="9"/>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row>
    <row r="816" spans="5:51" ht="15" customHeight="1" x14ac:dyDescent="0.2">
      <c r="E816" s="4"/>
      <c r="F816" s="4"/>
      <c r="G816" s="4"/>
      <c r="H816" s="4"/>
      <c r="I816" s="4"/>
      <c r="J816" s="4"/>
      <c r="K816" s="4"/>
      <c r="L816" s="4"/>
      <c r="M816" s="4"/>
      <c r="N816" s="4"/>
      <c r="O816" s="4"/>
      <c r="P816" s="4"/>
      <c r="Q816" s="4"/>
      <c r="R816" s="9"/>
      <c r="S816" s="9"/>
      <c r="T816" s="9"/>
      <c r="U816" s="9"/>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row>
    <row r="817" spans="5:51" ht="15" customHeight="1" x14ac:dyDescent="0.2">
      <c r="E817" s="4"/>
      <c r="F817" s="4"/>
      <c r="G817" s="4"/>
      <c r="H817" s="4"/>
      <c r="I817" s="4"/>
      <c r="J817" s="4"/>
      <c r="K817" s="4"/>
      <c r="L817" s="4"/>
      <c r="M817" s="4"/>
      <c r="N817" s="4"/>
      <c r="O817" s="4"/>
      <c r="P817" s="4"/>
      <c r="Q817" s="4"/>
      <c r="R817" s="9"/>
      <c r="S817" s="9"/>
      <c r="T817" s="9"/>
      <c r="U817" s="9"/>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row>
    <row r="818" spans="5:51" ht="15" customHeight="1" x14ac:dyDescent="0.2">
      <c r="E818" s="4"/>
      <c r="F818" s="4"/>
      <c r="G818" s="4"/>
      <c r="H818" s="4"/>
      <c r="I818" s="4"/>
      <c r="J818" s="4"/>
      <c r="K818" s="4"/>
      <c r="L818" s="4"/>
      <c r="M818" s="4"/>
      <c r="N818" s="4"/>
      <c r="O818" s="4"/>
      <c r="P818" s="4"/>
      <c r="Q818" s="4"/>
      <c r="R818" s="9"/>
      <c r="S818" s="9"/>
      <c r="T818" s="9"/>
      <c r="U818" s="9"/>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row>
    <row r="819" spans="5:51" ht="15" customHeight="1" x14ac:dyDescent="0.2">
      <c r="E819" s="4"/>
      <c r="F819" s="4"/>
      <c r="G819" s="4"/>
      <c r="H819" s="4"/>
      <c r="I819" s="4"/>
      <c r="J819" s="4"/>
      <c r="K819" s="4"/>
      <c r="L819" s="4"/>
      <c r="M819" s="4"/>
      <c r="N819" s="4"/>
      <c r="O819" s="4"/>
      <c r="P819" s="4"/>
      <c r="Q819" s="4"/>
      <c r="R819" s="9"/>
      <c r="S819" s="9"/>
      <c r="T819" s="9"/>
      <c r="U819" s="9"/>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row>
    <row r="820" spans="5:51" ht="15" customHeight="1" x14ac:dyDescent="0.2">
      <c r="E820" s="4"/>
      <c r="F820" s="4"/>
      <c r="G820" s="4"/>
      <c r="H820" s="4"/>
      <c r="I820" s="4"/>
      <c r="J820" s="4"/>
      <c r="K820" s="4"/>
      <c r="L820" s="4"/>
      <c r="M820" s="4"/>
      <c r="N820" s="4"/>
      <c r="O820" s="4"/>
      <c r="P820" s="4"/>
      <c r="Q820" s="4"/>
      <c r="R820" s="9"/>
      <c r="S820" s="9"/>
      <c r="T820" s="9"/>
      <c r="U820" s="9"/>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row>
    <row r="821" spans="5:51" ht="15" customHeight="1" x14ac:dyDescent="0.2">
      <c r="E821" s="4"/>
      <c r="F821" s="4"/>
      <c r="G821" s="4"/>
      <c r="H821" s="4"/>
      <c r="I821" s="4"/>
      <c r="J821" s="4"/>
      <c r="K821" s="4"/>
      <c r="L821" s="4"/>
      <c r="M821" s="4"/>
      <c r="N821" s="4"/>
      <c r="O821" s="4"/>
      <c r="P821" s="4"/>
      <c r="Q821" s="4"/>
      <c r="R821" s="9"/>
      <c r="S821" s="9"/>
      <c r="T821" s="9"/>
      <c r="U821" s="9"/>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row>
    <row r="822" spans="5:51" ht="15" customHeight="1" x14ac:dyDescent="0.2">
      <c r="E822" s="4"/>
      <c r="F822" s="4"/>
      <c r="G822" s="4"/>
      <c r="H822" s="4"/>
      <c r="I822" s="4"/>
      <c r="J822" s="4"/>
      <c r="K822" s="4"/>
      <c r="L822" s="4"/>
      <c r="M822" s="4"/>
      <c r="N822" s="4"/>
      <c r="O822" s="4"/>
      <c r="P822" s="4"/>
      <c r="Q822" s="4"/>
      <c r="R822" s="9"/>
      <c r="S822" s="9"/>
      <c r="T822" s="9"/>
      <c r="U822" s="9"/>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row>
    <row r="823" spans="5:51" ht="15" customHeight="1" x14ac:dyDescent="0.2">
      <c r="E823" s="4"/>
      <c r="F823" s="4"/>
      <c r="G823" s="4"/>
      <c r="H823" s="4"/>
      <c r="I823" s="4"/>
      <c r="J823" s="4"/>
      <c r="K823" s="4"/>
      <c r="L823" s="4"/>
      <c r="M823" s="4"/>
      <c r="N823" s="4"/>
      <c r="O823" s="4"/>
      <c r="P823" s="4"/>
      <c r="Q823" s="4"/>
      <c r="R823" s="9"/>
      <c r="S823" s="9"/>
      <c r="T823" s="9"/>
      <c r="U823" s="9"/>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row>
    <row r="824" spans="5:51" ht="15" customHeight="1" x14ac:dyDescent="0.2">
      <c r="E824" s="4"/>
      <c r="F824" s="4"/>
      <c r="G824" s="4"/>
      <c r="H824" s="4"/>
      <c r="I824" s="4"/>
      <c r="J824" s="4"/>
      <c r="K824" s="4"/>
      <c r="L824" s="4"/>
      <c r="M824" s="4"/>
      <c r="N824" s="4"/>
      <c r="O824" s="4"/>
      <c r="P824" s="4"/>
      <c r="Q824" s="4"/>
      <c r="R824" s="9"/>
      <c r="S824" s="9"/>
      <c r="T824" s="9"/>
      <c r="U824" s="9"/>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row>
    <row r="825" spans="5:51" ht="15" customHeight="1" x14ac:dyDescent="0.2">
      <c r="E825" s="4"/>
      <c r="F825" s="4"/>
      <c r="G825" s="4"/>
      <c r="H825" s="4"/>
      <c r="I825" s="4"/>
      <c r="J825" s="4"/>
      <c r="K825" s="4"/>
      <c r="L825" s="4"/>
      <c r="M825" s="4"/>
      <c r="N825" s="4"/>
      <c r="O825" s="4"/>
      <c r="P825" s="4"/>
      <c r="Q825" s="4"/>
      <c r="R825" s="9"/>
      <c r="S825" s="9"/>
      <c r="T825" s="9"/>
      <c r="U825" s="9"/>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row>
    <row r="826" spans="5:51" ht="15" customHeight="1" x14ac:dyDescent="0.2">
      <c r="E826" s="4"/>
      <c r="F826" s="4"/>
      <c r="G826" s="4"/>
      <c r="H826" s="4"/>
      <c r="I826" s="4"/>
      <c r="J826" s="4"/>
      <c r="K826" s="4"/>
      <c r="L826" s="4"/>
      <c r="M826" s="4"/>
      <c r="N826" s="4"/>
      <c r="O826" s="4"/>
      <c r="P826" s="4"/>
      <c r="Q826" s="4"/>
      <c r="R826" s="9"/>
      <c r="S826" s="9"/>
      <c r="T826" s="9"/>
      <c r="U826" s="9"/>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row>
    <row r="827" spans="5:51" ht="15" customHeight="1" x14ac:dyDescent="0.2">
      <c r="E827" s="4"/>
      <c r="F827" s="4"/>
      <c r="G827" s="4"/>
      <c r="H827" s="4"/>
      <c r="I827" s="4"/>
      <c r="J827" s="4"/>
      <c r="K827" s="4"/>
      <c r="L827" s="4"/>
      <c r="M827" s="4"/>
      <c r="N827" s="4"/>
      <c r="O827" s="4"/>
      <c r="P827" s="4"/>
      <c r="Q827" s="4"/>
      <c r="R827" s="9"/>
      <c r="S827" s="9"/>
      <c r="T827" s="9"/>
      <c r="U827" s="9"/>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row>
    <row r="828" spans="5:51" ht="15" customHeight="1" x14ac:dyDescent="0.2">
      <c r="E828" s="4"/>
      <c r="F828" s="4"/>
      <c r="G828" s="4"/>
      <c r="H828" s="4"/>
      <c r="I828" s="4"/>
      <c r="J828" s="4"/>
      <c r="K828" s="4"/>
      <c r="L828" s="4"/>
      <c r="M828" s="4"/>
      <c r="N828" s="4"/>
      <c r="O828" s="4"/>
      <c r="P828" s="4"/>
      <c r="Q828" s="4"/>
      <c r="R828" s="9"/>
      <c r="S828" s="9"/>
      <c r="T828" s="9"/>
      <c r="U828" s="9"/>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row>
    <row r="829" spans="5:51" ht="15" customHeight="1" x14ac:dyDescent="0.2">
      <c r="E829" s="4"/>
      <c r="F829" s="4"/>
      <c r="G829" s="4"/>
      <c r="H829" s="4"/>
      <c r="I829" s="4"/>
      <c r="J829" s="4"/>
      <c r="K829" s="4"/>
      <c r="L829" s="4"/>
      <c r="M829" s="4"/>
      <c r="N829" s="4"/>
      <c r="O829" s="4"/>
      <c r="P829" s="4"/>
      <c r="Q829" s="4"/>
      <c r="R829" s="9"/>
      <c r="S829" s="9"/>
      <c r="T829" s="9"/>
      <c r="U829" s="9"/>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row>
    <row r="830" spans="5:51" ht="15" customHeight="1" x14ac:dyDescent="0.2">
      <c r="E830" s="4"/>
      <c r="F830" s="4"/>
      <c r="G830" s="4"/>
      <c r="H830" s="4"/>
      <c r="I830" s="4"/>
      <c r="J830" s="4"/>
      <c r="K830" s="4"/>
      <c r="L830" s="4"/>
      <c r="M830" s="4"/>
      <c r="N830" s="4"/>
      <c r="O830" s="4"/>
      <c r="P830" s="4"/>
      <c r="Q830" s="4"/>
      <c r="R830" s="9"/>
      <c r="S830" s="9"/>
      <c r="T830" s="9"/>
      <c r="U830" s="9"/>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row>
    <row r="831" spans="5:51" ht="15" customHeight="1" x14ac:dyDescent="0.2">
      <c r="E831" s="4"/>
      <c r="F831" s="4"/>
      <c r="G831" s="4"/>
      <c r="H831" s="4"/>
      <c r="I831" s="4"/>
      <c r="J831" s="4"/>
      <c r="K831" s="4"/>
      <c r="L831" s="4"/>
      <c r="M831" s="4"/>
      <c r="N831" s="4"/>
      <c r="O831" s="4"/>
      <c r="P831" s="4"/>
      <c r="Q831" s="4"/>
      <c r="R831" s="9"/>
      <c r="S831" s="9"/>
      <c r="T831" s="9"/>
      <c r="U831" s="9"/>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row>
    <row r="832" spans="5:51" ht="15" customHeight="1" x14ac:dyDescent="0.2">
      <c r="E832" s="4"/>
      <c r="F832" s="4"/>
      <c r="G832" s="4"/>
      <c r="H832" s="4"/>
      <c r="I832" s="4"/>
      <c r="J832" s="4"/>
      <c r="K832" s="4"/>
      <c r="L832" s="4"/>
      <c r="M832" s="4"/>
      <c r="N832" s="4"/>
      <c r="O832" s="4"/>
      <c r="P832" s="4"/>
      <c r="Q832" s="4"/>
      <c r="R832" s="9"/>
      <c r="S832" s="9"/>
      <c r="T832" s="9"/>
      <c r="U832" s="9"/>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row>
    <row r="833" spans="5:51" ht="15" customHeight="1" x14ac:dyDescent="0.2">
      <c r="E833" s="4"/>
      <c r="F833" s="4"/>
      <c r="G833" s="4"/>
      <c r="H833" s="4"/>
      <c r="I833" s="4"/>
      <c r="J833" s="4"/>
      <c r="K833" s="4"/>
      <c r="L833" s="4"/>
      <c r="M833" s="4"/>
      <c r="N833" s="4"/>
      <c r="O833" s="4"/>
      <c r="P833" s="4"/>
      <c r="Q833" s="4"/>
      <c r="R833" s="9"/>
      <c r="S833" s="9"/>
      <c r="T833" s="9"/>
      <c r="U833" s="9"/>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row>
    <row r="834" spans="5:51" ht="15" customHeight="1" x14ac:dyDescent="0.2">
      <c r="E834" s="4"/>
      <c r="F834" s="4"/>
      <c r="G834" s="4"/>
      <c r="H834" s="4"/>
      <c r="I834" s="4"/>
      <c r="J834" s="4"/>
      <c r="K834" s="4"/>
      <c r="L834" s="4"/>
      <c r="M834" s="4"/>
      <c r="N834" s="4"/>
      <c r="O834" s="4"/>
      <c r="P834" s="4"/>
      <c r="Q834" s="4"/>
      <c r="R834" s="9"/>
      <c r="S834" s="9"/>
      <c r="T834" s="9"/>
      <c r="U834" s="9"/>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row>
    <row r="835" spans="5:51" ht="15" customHeight="1" x14ac:dyDescent="0.2">
      <c r="E835" s="4"/>
      <c r="F835" s="4"/>
      <c r="G835" s="4"/>
      <c r="H835" s="4"/>
      <c r="I835" s="4"/>
      <c r="J835" s="4"/>
      <c r="K835" s="4"/>
      <c r="L835" s="4"/>
      <c r="M835" s="4"/>
      <c r="N835" s="4"/>
      <c r="O835" s="4"/>
      <c r="P835" s="4"/>
      <c r="Q835" s="4"/>
      <c r="R835" s="9"/>
      <c r="S835" s="9"/>
      <c r="T835" s="9"/>
      <c r="U835" s="9"/>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row>
    <row r="836" spans="5:51" ht="15" customHeight="1" x14ac:dyDescent="0.2">
      <c r="E836" s="4"/>
      <c r="F836" s="4"/>
      <c r="G836" s="4"/>
      <c r="H836" s="4"/>
      <c r="I836" s="4"/>
      <c r="J836" s="4"/>
      <c r="K836" s="4"/>
      <c r="L836" s="4"/>
      <c r="M836" s="4"/>
      <c r="N836" s="4"/>
      <c r="O836" s="4"/>
      <c r="P836" s="4"/>
      <c r="Q836" s="4"/>
      <c r="R836" s="9"/>
      <c r="S836" s="9"/>
      <c r="T836" s="9"/>
      <c r="U836" s="9"/>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row>
    <row r="837" spans="5:51" ht="15" customHeight="1" x14ac:dyDescent="0.2">
      <c r="E837" s="4"/>
      <c r="F837" s="4"/>
      <c r="G837" s="4"/>
      <c r="H837" s="4"/>
      <c r="I837" s="4"/>
      <c r="J837" s="4"/>
      <c r="K837" s="4"/>
      <c r="L837" s="4"/>
      <c r="M837" s="4"/>
      <c r="N837" s="4"/>
      <c r="O837" s="4"/>
      <c r="P837" s="4"/>
      <c r="Q837" s="4"/>
      <c r="R837" s="9"/>
      <c r="S837" s="9"/>
      <c r="T837" s="9"/>
      <c r="U837" s="9"/>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row>
    <row r="838" spans="5:51" ht="15" customHeight="1" x14ac:dyDescent="0.2">
      <c r="E838" s="4"/>
      <c r="F838" s="4"/>
      <c r="G838" s="4"/>
      <c r="H838" s="4"/>
      <c r="I838" s="4"/>
      <c r="J838" s="4"/>
      <c r="K838" s="4"/>
      <c r="L838" s="4"/>
      <c r="M838" s="4"/>
      <c r="N838" s="4"/>
      <c r="O838" s="4"/>
      <c r="P838" s="4"/>
      <c r="Q838" s="4"/>
      <c r="R838" s="9"/>
      <c r="S838" s="9"/>
      <c r="T838" s="9"/>
      <c r="U838" s="9"/>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row>
    <row r="839" spans="5:51" ht="15" customHeight="1" x14ac:dyDescent="0.2">
      <c r="E839" s="4"/>
      <c r="F839" s="4"/>
      <c r="G839" s="4"/>
      <c r="H839" s="4"/>
      <c r="I839" s="4"/>
      <c r="J839" s="4"/>
      <c r="K839" s="4"/>
      <c r="L839" s="4"/>
      <c r="M839" s="4"/>
      <c r="N839" s="4"/>
      <c r="O839" s="4"/>
      <c r="P839" s="4"/>
      <c r="Q839" s="4"/>
      <c r="R839" s="9"/>
      <c r="S839" s="9"/>
      <c r="T839" s="9"/>
      <c r="U839" s="9"/>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row>
    <row r="840" spans="5:51" ht="15" customHeight="1" x14ac:dyDescent="0.2">
      <c r="E840" s="4"/>
      <c r="F840" s="4"/>
      <c r="G840" s="4"/>
      <c r="H840" s="4"/>
      <c r="I840" s="4"/>
      <c r="J840" s="4"/>
      <c r="K840" s="4"/>
      <c r="L840" s="4"/>
      <c r="M840" s="4"/>
      <c r="N840" s="4"/>
      <c r="O840" s="4"/>
      <c r="P840" s="4"/>
      <c r="Q840" s="4"/>
      <c r="R840" s="9"/>
      <c r="S840" s="9"/>
      <c r="T840" s="9"/>
      <c r="U840" s="9"/>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row>
    <row r="841" spans="5:51" ht="15" customHeight="1" x14ac:dyDescent="0.2">
      <c r="E841" s="4"/>
      <c r="F841" s="4"/>
      <c r="G841" s="4"/>
      <c r="H841" s="4"/>
      <c r="I841" s="4"/>
      <c r="J841" s="4"/>
      <c r="K841" s="4"/>
      <c r="L841" s="4"/>
      <c r="M841" s="4"/>
      <c r="N841" s="4"/>
      <c r="O841" s="4"/>
      <c r="P841" s="4"/>
      <c r="Q841" s="4"/>
      <c r="R841" s="9"/>
      <c r="S841" s="9"/>
      <c r="T841" s="9"/>
      <c r="U841" s="9"/>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row>
    <row r="842" spans="5:51" ht="15" customHeight="1" x14ac:dyDescent="0.2">
      <c r="E842" s="4"/>
      <c r="F842" s="4"/>
      <c r="G842" s="4"/>
      <c r="H842" s="4"/>
      <c r="I842" s="4"/>
      <c r="J842" s="4"/>
      <c r="K842" s="4"/>
      <c r="L842" s="4"/>
      <c r="M842" s="4"/>
      <c r="N842" s="4"/>
      <c r="O842" s="4"/>
      <c r="P842" s="4"/>
      <c r="Q842" s="4"/>
      <c r="R842" s="9"/>
      <c r="S842" s="9"/>
      <c r="T842" s="9"/>
      <c r="U842" s="9"/>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row>
    <row r="843" spans="5:51" ht="15" customHeight="1" x14ac:dyDescent="0.2">
      <c r="E843" s="4"/>
      <c r="F843" s="4"/>
      <c r="G843" s="4"/>
      <c r="H843" s="4"/>
      <c r="I843" s="4"/>
      <c r="J843" s="4"/>
      <c r="K843" s="4"/>
      <c r="L843" s="4"/>
      <c r="M843" s="4"/>
      <c r="N843" s="4"/>
      <c r="O843" s="4"/>
      <c r="P843" s="4"/>
      <c r="Q843" s="4"/>
      <c r="R843" s="9"/>
      <c r="S843" s="9"/>
      <c r="T843" s="9"/>
      <c r="U843" s="9"/>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row>
    <row r="844" spans="5:51" ht="15" customHeight="1" x14ac:dyDescent="0.2">
      <c r="E844" s="4"/>
      <c r="F844" s="4"/>
      <c r="G844" s="4"/>
      <c r="H844" s="4"/>
      <c r="I844" s="4"/>
      <c r="J844" s="4"/>
      <c r="K844" s="4"/>
      <c r="L844" s="4"/>
      <c r="M844" s="4"/>
      <c r="N844" s="4"/>
      <c r="O844" s="4"/>
      <c r="P844" s="4"/>
      <c r="Q844" s="4"/>
      <c r="R844" s="9"/>
      <c r="S844" s="9"/>
      <c r="T844" s="9"/>
      <c r="U844" s="9"/>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row>
    <row r="845" spans="5:51" ht="15" customHeight="1" x14ac:dyDescent="0.2">
      <c r="E845" s="4"/>
      <c r="F845" s="4"/>
      <c r="G845" s="4"/>
      <c r="H845" s="4"/>
      <c r="I845" s="4"/>
      <c r="J845" s="4"/>
      <c r="K845" s="4"/>
      <c r="L845" s="4"/>
      <c r="M845" s="4"/>
      <c r="N845" s="4"/>
      <c r="O845" s="4"/>
      <c r="P845" s="4"/>
      <c r="Q845" s="4"/>
      <c r="R845" s="9"/>
      <c r="S845" s="9"/>
      <c r="T845" s="9"/>
      <c r="U845" s="9"/>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row>
    <row r="846" spans="5:51" ht="15" customHeight="1" x14ac:dyDescent="0.2">
      <c r="E846" s="4"/>
      <c r="F846" s="4"/>
      <c r="G846" s="4"/>
      <c r="H846" s="4"/>
      <c r="I846" s="4"/>
      <c r="J846" s="4"/>
      <c r="K846" s="4"/>
      <c r="L846" s="4"/>
      <c r="M846" s="4"/>
      <c r="N846" s="4"/>
      <c r="O846" s="4"/>
      <c r="P846" s="4"/>
      <c r="Q846" s="4"/>
      <c r="R846" s="9"/>
      <c r="S846" s="9"/>
      <c r="T846" s="9"/>
      <c r="U846" s="9"/>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row>
    <row r="847" spans="5:51" ht="15" customHeight="1" x14ac:dyDescent="0.2">
      <c r="E847" s="4"/>
      <c r="F847" s="4"/>
      <c r="G847" s="4"/>
      <c r="H847" s="4"/>
      <c r="I847" s="4"/>
      <c r="J847" s="4"/>
      <c r="K847" s="4"/>
      <c r="L847" s="4"/>
      <c r="M847" s="4"/>
      <c r="N847" s="4"/>
      <c r="O847" s="4"/>
      <c r="P847" s="4"/>
      <c r="Q847" s="4"/>
      <c r="R847" s="9"/>
      <c r="S847" s="9"/>
      <c r="T847" s="9"/>
      <c r="U847" s="9"/>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row>
    <row r="848" spans="5:51" ht="15" customHeight="1" x14ac:dyDescent="0.2">
      <c r="E848" s="4"/>
      <c r="F848" s="4"/>
      <c r="G848" s="4"/>
      <c r="H848" s="4"/>
      <c r="I848" s="4"/>
      <c r="J848" s="4"/>
      <c r="K848" s="4"/>
      <c r="L848" s="4"/>
      <c r="M848" s="4"/>
      <c r="N848" s="4"/>
      <c r="O848" s="4"/>
      <c r="P848" s="4"/>
      <c r="Q848" s="4"/>
      <c r="R848" s="9"/>
      <c r="S848" s="9"/>
      <c r="T848" s="9"/>
      <c r="U848" s="9"/>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row>
    <row r="849" spans="5:51" ht="15" customHeight="1" x14ac:dyDescent="0.2">
      <c r="E849" s="4"/>
      <c r="F849" s="4"/>
      <c r="G849" s="4"/>
      <c r="H849" s="4"/>
      <c r="I849" s="4"/>
      <c r="J849" s="4"/>
      <c r="K849" s="4"/>
      <c r="L849" s="4"/>
      <c r="M849" s="4"/>
      <c r="N849" s="4"/>
      <c r="O849" s="4"/>
      <c r="P849" s="4"/>
      <c r="Q849" s="4"/>
      <c r="R849" s="9"/>
      <c r="S849" s="9"/>
      <c r="T849" s="9"/>
      <c r="U849" s="9"/>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row>
    <row r="850" spans="5:51" ht="15" customHeight="1" x14ac:dyDescent="0.2">
      <c r="E850" s="4"/>
      <c r="F850" s="4"/>
      <c r="G850" s="4"/>
      <c r="H850" s="4"/>
      <c r="I850" s="4"/>
      <c r="J850" s="4"/>
      <c r="K850" s="4"/>
      <c r="L850" s="4"/>
      <c r="M850" s="4"/>
      <c r="N850" s="4"/>
      <c r="O850" s="4"/>
      <c r="P850" s="4"/>
      <c r="Q850" s="4"/>
      <c r="R850" s="9"/>
      <c r="S850" s="9"/>
      <c r="T850" s="9"/>
      <c r="U850" s="9"/>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row>
    <row r="851" spans="5:51" ht="15" customHeight="1" x14ac:dyDescent="0.2">
      <c r="E851" s="4"/>
      <c r="F851" s="4"/>
      <c r="G851" s="4"/>
      <c r="H851" s="4"/>
      <c r="I851" s="4"/>
      <c r="J851" s="4"/>
      <c r="K851" s="4"/>
      <c r="L851" s="4"/>
      <c r="M851" s="4"/>
      <c r="N851" s="4"/>
      <c r="O851" s="4"/>
      <c r="P851" s="4"/>
      <c r="Q851" s="4"/>
      <c r="R851" s="9"/>
      <c r="S851" s="9"/>
      <c r="T851" s="9"/>
      <c r="U851" s="9"/>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row>
    <row r="852" spans="5:51" ht="15" customHeight="1" x14ac:dyDescent="0.2">
      <c r="E852" s="4"/>
      <c r="F852" s="4"/>
      <c r="G852" s="4"/>
      <c r="H852" s="4"/>
      <c r="I852" s="4"/>
      <c r="J852" s="4"/>
      <c r="K852" s="4"/>
      <c r="L852" s="4"/>
      <c r="M852" s="4"/>
      <c r="N852" s="4"/>
      <c r="O852" s="4"/>
      <c r="P852" s="4"/>
      <c r="Q852" s="4"/>
      <c r="R852" s="9"/>
      <c r="S852" s="9"/>
      <c r="T852" s="9"/>
      <c r="U852" s="9"/>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row>
    <row r="853" spans="5:51" ht="15" customHeight="1" x14ac:dyDescent="0.2">
      <c r="E853" s="4"/>
      <c r="F853" s="4"/>
      <c r="G853" s="4"/>
      <c r="H853" s="4"/>
      <c r="I853" s="4"/>
      <c r="J853" s="4"/>
      <c r="K853" s="4"/>
      <c r="L853" s="4"/>
      <c r="M853" s="4"/>
      <c r="N853" s="4"/>
      <c r="O853" s="4"/>
      <c r="P853" s="4"/>
      <c r="Q853" s="4"/>
      <c r="R853" s="9"/>
      <c r="S853" s="9"/>
      <c r="T853" s="9"/>
      <c r="U853" s="9"/>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row>
    <row r="854" spans="5:51" ht="15" customHeight="1" x14ac:dyDescent="0.2">
      <c r="E854" s="4"/>
      <c r="F854" s="4"/>
      <c r="G854" s="4"/>
      <c r="H854" s="4"/>
      <c r="I854" s="4"/>
      <c r="J854" s="4"/>
      <c r="K854" s="4"/>
      <c r="L854" s="4"/>
      <c r="M854" s="4"/>
      <c r="N854" s="4"/>
      <c r="O854" s="4"/>
      <c r="P854" s="4"/>
      <c r="Q854" s="4"/>
      <c r="R854" s="9"/>
      <c r="S854" s="9"/>
      <c r="T854" s="9"/>
      <c r="U854" s="9"/>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row>
    <row r="855" spans="5:51" ht="15" customHeight="1" x14ac:dyDescent="0.2">
      <c r="E855" s="4"/>
      <c r="F855" s="4"/>
      <c r="G855" s="4"/>
      <c r="H855" s="4"/>
      <c r="I855" s="4"/>
      <c r="J855" s="4"/>
      <c r="K855" s="4"/>
      <c r="L855" s="4"/>
      <c r="M855" s="4"/>
      <c r="N855" s="4"/>
      <c r="O855" s="4"/>
      <c r="P855" s="4"/>
      <c r="Q855" s="4"/>
      <c r="R855" s="9"/>
      <c r="S855" s="9"/>
      <c r="T855" s="9"/>
      <c r="U855" s="9"/>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row>
    <row r="856" spans="5:51" ht="15" customHeight="1" x14ac:dyDescent="0.2">
      <c r="E856" s="4"/>
      <c r="F856" s="4"/>
      <c r="G856" s="4"/>
      <c r="H856" s="4"/>
      <c r="I856" s="4"/>
      <c r="J856" s="4"/>
      <c r="K856" s="4"/>
      <c r="L856" s="4"/>
      <c r="M856" s="4"/>
      <c r="N856" s="4"/>
      <c r="O856" s="4"/>
      <c r="P856" s="4"/>
      <c r="Q856" s="4"/>
      <c r="R856" s="9"/>
      <c r="S856" s="9"/>
      <c r="T856" s="9"/>
      <c r="U856" s="9"/>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row>
    <row r="857" spans="5:51" ht="15" customHeight="1" x14ac:dyDescent="0.2">
      <c r="E857" s="4"/>
      <c r="F857" s="4"/>
      <c r="G857" s="4"/>
      <c r="H857" s="4"/>
      <c r="I857" s="4"/>
      <c r="J857" s="4"/>
      <c r="K857" s="4"/>
      <c r="L857" s="4"/>
      <c r="M857" s="4"/>
      <c r="N857" s="4"/>
      <c r="O857" s="4"/>
      <c r="P857" s="4"/>
      <c r="Q857" s="4"/>
      <c r="R857" s="9"/>
      <c r="S857" s="9"/>
      <c r="T857" s="9"/>
      <c r="U857" s="9"/>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row>
    <row r="858" spans="5:51" ht="15" customHeight="1" x14ac:dyDescent="0.2">
      <c r="E858" s="4"/>
      <c r="F858" s="4"/>
      <c r="G858" s="4"/>
      <c r="H858" s="4"/>
      <c r="I858" s="4"/>
      <c r="J858" s="4"/>
      <c r="K858" s="4"/>
      <c r="L858" s="4"/>
      <c r="M858" s="4"/>
      <c r="N858" s="4"/>
      <c r="O858" s="4"/>
      <c r="P858" s="4"/>
      <c r="Q858" s="4"/>
      <c r="R858" s="9"/>
      <c r="S858" s="9"/>
      <c r="T858" s="9"/>
      <c r="U858" s="9"/>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row>
    <row r="859" spans="5:51" ht="15" customHeight="1" x14ac:dyDescent="0.2">
      <c r="E859" s="4"/>
      <c r="F859" s="4"/>
      <c r="G859" s="4"/>
      <c r="H859" s="4"/>
      <c r="I859" s="4"/>
      <c r="J859" s="4"/>
      <c r="K859" s="4"/>
      <c r="L859" s="4"/>
      <c r="M859" s="4"/>
      <c r="N859" s="4"/>
      <c r="O859" s="4"/>
      <c r="P859" s="4"/>
      <c r="Q859" s="4"/>
      <c r="R859" s="9"/>
      <c r="S859" s="9"/>
      <c r="T859" s="9"/>
      <c r="U859" s="9"/>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row>
    <row r="860" spans="5:51" ht="15" customHeight="1" x14ac:dyDescent="0.2">
      <c r="E860" s="4"/>
      <c r="F860" s="4"/>
      <c r="G860" s="4"/>
      <c r="H860" s="4"/>
      <c r="I860" s="4"/>
      <c r="J860" s="4"/>
      <c r="K860" s="4"/>
      <c r="L860" s="4"/>
      <c r="M860" s="4"/>
      <c r="N860" s="4"/>
      <c r="O860" s="4"/>
      <c r="P860" s="4"/>
      <c r="Q860" s="4"/>
      <c r="R860" s="9"/>
      <c r="S860" s="9"/>
      <c r="T860" s="9"/>
      <c r="U860" s="9"/>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row>
    <row r="861" spans="5:51" ht="15" customHeight="1" x14ac:dyDescent="0.2">
      <c r="E861" s="4"/>
      <c r="F861" s="4"/>
      <c r="G861" s="4"/>
      <c r="H861" s="4"/>
      <c r="I861" s="4"/>
      <c r="J861" s="4"/>
      <c r="K861" s="4"/>
      <c r="L861" s="4"/>
      <c r="M861" s="4"/>
      <c r="N861" s="4"/>
      <c r="O861" s="4"/>
      <c r="P861" s="4"/>
      <c r="Q861" s="4"/>
      <c r="R861" s="9"/>
      <c r="S861" s="9"/>
      <c r="T861" s="9"/>
      <c r="U861" s="9"/>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row>
    <row r="862" spans="5:51" ht="15" customHeight="1" x14ac:dyDescent="0.2">
      <c r="E862" s="4"/>
      <c r="F862" s="4"/>
      <c r="G862" s="4"/>
      <c r="H862" s="4"/>
      <c r="I862" s="4"/>
      <c r="J862" s="4"/>
      <c r="K862" s="4"/>
      <c r="L862" s="4"/>
      <c r="M862" s="4"/>
      <c r="N862" s="4"/>
      <c r="O862" s="4"/>
      <c r="P862" s="4"/>
      <c r="Q862" s="4"/>
      <c r="R862" s="9"/>
      <c r="S862" s="9"/>
      <c r="T862" s="9"/>
      <c r="U862" s="9"/>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row>
    <row r="863" spans="5:51" ht="15" customHeight="1" x14ac:dyDescent="0.2">
      <c r="E863" s="4"/>
      <c r="F863" s="4"/>
      <c r="G863" s="4"/>
      <c r="H863" s="4"/>
      <c r="I863" s="4"/>
      <c r="J863" s="4"/>
      <c r="K863" s="4"/>
      <c r="L863" s="4"/>
      <c r="M863" s="4"/>
      <c r="N863" s="4"/>
      <c r="O863" s="4"/>
      <c r="P863" s="4"/>
      <c r="Q863" s="4"/>
      <c r="R863" s="9"/>
      <c r="S863" s="9"/>
      <c r="T863" s="9"/>
      <c r="U863" s="9"/>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row>
    <row r="864" spans="5:51" ht="15" customHeight="1" x14ac:dyDescent="0.2">
      <c r="E864" s="4"/>
      <c r="F864" s="4"/>
      <c r="G864" s="4"/>
      <c r="H864" s="4"/>
      <c r="I864" s="4"/>
      <c r="J864" s="4"/>
      <c r="K864" s="4"/>
      <c r="L864" s="4"/>
      <c r="M864" s="4"/>
      <c r="N864" s="4"/>
      <c r="O864" s="4"/>
      <c r="P864" s="4"/>
      <c r="Q864" s="4"/>
      <c r="R864" s="9"/>
      <c r="S864" s="9"/>
      <c r="T864" s="9"/>
      <c r="U864" s="9"/>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row>
    <row r="865" spans="5:51" ht="15" customHeight="1" x14ac:dyDescent="0.2">
      <c r="E865" s="4"/>
      <c r="F865" s="4"/>
      <c r="G865" s="4"/>
      <c r="H865" s="4"/>
      <c r="I865" s="4"/>
      <c r="J865" s="4"/>
      <c r="K865" s="4"/>
      <c r="L865" s="4"/>
      <c r="M865" s="4"/>
      <c r="N865" s="4"/>
      <c r="O865" s="4"/>
      <c r="P865" s="4"/>
      <c r="Q865" s="4"/>
      <c r="R865" s="9"/>
      <c r="S865" s="9"/>
      <c r="T865" s="9"/>
      <c r="U865" s="9"/>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row>
    <row r="866" spans="5:51" ht="15" customHeight="1" x14ac:dyDescent="0.2">
      <c r="E866" s="4"/>
      <c r="F866" s="4"/>
      <c r="G866" s="4"/>
      <c r="H866" s="4"/>
      <c r="I866" s="4"/>
      <c r="J866" s="4"/>
      <c r="K866" s="4"/>
      <c r="L866" s="4"/>
      <c r="M866" s="4"/>
      <c r="N866" s="4"/>
      <c r="O866" s="4"/>
      <c r="P866" s="4"/>
      <c r="Q866" s="4"/>
      <c r="R866" s="9"/>
      <c r="S866" s="9"/>
      <c r="T866" s="9"/>
      <c r="U866" s="9"/>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row>
    <row r="867" spans="5:51" ht="15" customHeight="1" x14ac:dyDescent="0.2">
      <c r="E867" s="4"/>
      <c r="F867" s="4"/>
      <c r="G867" s="4"/>
      <c r="H867" s="4"/>
      <c r="I867" s="4"/>
      <c r="J867" s="4"/>
      <c r="K867" s="4"/>
      <c r="L867" s="4"/>
      <c r="M867" s="4"/>
      <c r="N867" s="4"/>
      <c r="O867" s="4"/>
      <c r="P867" s="4"/>
      <c r="Q867" s="4"/>
      <c r="R867" s="9"/>
      <c r="S867" s="9"/>
      <c r="T867" s="9"/>
      <c r="U867" s="9"/>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row>
    <row r="868" spans="5:51" ht="15" customHeight="1" x14ac:dyDescent="0.2">
      <c r="E868" s="4"/>
      <c r="F868" s="4"/>
      <c r="G868" s="4"/>
      <c r="H868" s="4"/>
      <c r="I868" s="4"/>
      <c r="J868" s="4"/>
      <c r="K868" s="4"/>
      <c r="L868" s="4"/>
      <c r="M868" s="4"/>
      <c r="N868" s="4"/>
      <c r="O868" s="4"/>
      <c r="P868" s="4"/>
      <c r="Q868" s="4"/>
      <c r="R868" s="9"/>
      <c r="S868" s="9"/>
      <c r="T868" s="9"/>
      <c r="U868" s="9"/>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row>
    <row r="869" spans="5:51" ht="15" customHeight="1" x14ac:dyDescent="0.2">
      <c r="E869" s="4"/>
      <c r="F869" s="4"/>
      <c r="G869" s="4"/>
      <c r="H869" s="4"/>
      <c r="I869" s="4"/>
      <c r="J869" s="4"/>
      <c r="K869" s="4"/>
      <c r="L869" s="4"/>
      <c r="M869" s="4"/>
      <c r="N869" s="4"/>
      <c r="O869" s="4"/>
      <c r="P869" s="4"/>
      <c r="Q869" s="4"/>
      <c r="R869" s="9"/>
      <c r="S869" s="9"/>
      <c r="T869" s="9"/>
      <c r="U869" s="9"/>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row>
    <row r="870" spans="5:51" ht="15" customHeight="1" x14ac:dyDescent="0.2">
      <c r="E870" s="4"/>
      <c r="F870" s="4"/>
      <c r="G870" s="4"/>
      <c r="H870" s="4"/>
      <c r="I870" s="4"/>
      <c r="J870" s="4"/>
      <c r="K870" s="4"/>
      <c r="L870" s="4"/>
      <c r="M870" s="4"/>
      <c r="N870" s="4"/>
      <c r="O870" s="4"/>
      <c r="P870" s="4"/>
      <c r="Q870" s="4"/>
      <c r="R870" s="9"/>
      <c r="S870" s="9"/>
      <c r="T870" s="9"/>
      <c r="U870" s="9"/>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row>
    <row r="871" spans="5:51" ht="15" customHeight="1" x14ac:dyDescent="0.2">
      <c r="E871" s="4"/>
      <c r="F871" s="4"/>
      <c r="G871" s="4"/>
      <c r="H871" s="4"/>
      <c r="I871" s="4"/>
      <c r="J871" s="4"/>
      <c r="K871" s="4"/>
      <c r="L871" s="4"/>
      <c r="M871" s="4"/>
      <c r="N871" s="4"/>
      <c r="O871" s="4"/>
      <c r="P871" s="4"/>
      <c r="Q871" s="4"/>
      <c r="R871" s="9"/>
      <c r="S871" s="9"/>
      <c r="T871" s="9"/>
      <c r="U871" s="9"/>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row>
    <row r="872" spans="5:51" ht="15" customHeight="1" x14ac:dyDescent="0.2">
      <c r="E872" s="4"/>
      <c r="F872" s="4"/>
      <c r="G872" s="4"/>
      <c r="H872" s="4"/>
      <c r="I872" s="4"/>
      <c r="J872" s="4"/>
      <c r="K872" s="4"/>
      <c r="L872" s="4"/>
      <c r="M872" s="4"/>
      <c r="N872" s="4"/>
      <c r="O872" s="4"/>
      <c r="P872" s="4"/>
      <c r="Q872" s="4"/>
      <c r="R872" s="9"/>
      <c r="S872" s="9"/>
      <c r="T872" s="9"/>
      <c r="U872" s="9"/>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row>
    <row r="873" spans="5:51" ht="15" customHeight="1" x14ac:dyDescent="0.2">
      <c r="E873" s="4"/>
      <c r="F873" s="4"/>
      <c r="G873" s="4"/>
      <c r="H873" s="4"/>
      <c r="I873" s="4"/>
      <c r="J873" s="4"/>
      <c r="K873" s="4"/>
      <c r="L873" s="4"/>
      <c r="M873" s="4"/>
      <c r="N873" s="4"/>
      <c r="O873" s="4"/>
      <c r="P873" s="4"/>
      <c r="Q873" s="4"/>
      <c r="R873" s="9"/>
      <c r="S873" s="9"/>
      <c r="T873" s="9"/>
      <c r="U873" s="9"/>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row>
    <row r="874" spans="5:51" ht="15" customHeight="1" x14ac:dyDescent="0.2">
      <c r="E874" s="4"/>
      <c r="F874" s="4"/>
      <c r="G874" s="4"/>
      <c r="H874" s="4"/>
      <c r="I874" s="4"/>
      <c r="J874" s="4"/>
      <c r="K874" s="4"/>
      <c r="L874" s="4"/>
      <c r="M874" s="4"/>
      <c r="N874" s="4"/>
      <c r="O874" s="4"/>
      <c r="P874" s="4"/>
      <c r="Q874" s="4"/>
      <c r="R874" s="9"/>
      <c r="S874" s="9"/>
      <c r="T874" s="9"/>
      <c r="U874" s="9"/>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row>
    <row r="875" spans="5:51" ht="15" customHeight="1" x14ac:dyDescent="0.2">
      <c r="E875" s="4"/>
      <c r="F875" s="4"/>
      <c r="G875" s="4"/>
      <c r="H875" s="4"/>
      <c r="I875" s="4"/>
      <c r="J875" s="4"/>
      <c r="K875" s="4"/>
      <c r="L875" s="4"/>
      <c r="M875" s="4"/>
      <c r="N875" s="4"/>
      <c r="O875" s="4"/>
      <c r="P875" s="4"/>
      <c r="Q875" s="4"/>
      <c r="R875" s="9"/>
      <c r="S875" s="9"/>
      <c r="T875" s="9"/>
      <c r="U875" s="9"/>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row>
    <row r="876" spans="5:51" ht="15" customHeight="1" x14ac:dyDescent="0.2">
      <c r="E876" s="4"/>
      <c r="F876" s="4"/>
      <c r="G876" s="4"/>
      <c r="H876" s="4"/>
      <c r="I876" s="4"/>
      <c r="J876" s="4"/>
      <c r="K876" s="4"/>
      <c r="L876" s="4"/>
      <c r="M876" s="4"/>
      <c r="N876" s="4"/>
      <c r="O876" s="4"/>
      <c r="P876" s="4"/>
      <c r="Q876" s="4"/>
      <c r="R876" s="9"/>
      <c r="S876" s="9"/>
      <c r="T876" s="9"/>
      <c r="U876" s="9"/>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row>
    <row r="877" spans="5:51" ht="15" customHeight="1" x14ac:dyDescent="0.2">
      <c r="E877" s="4"/>
      <c r="F877" s="4"/>
      <c r="G877" s="4"/>
      <c r="H877" s="4"/>
      <c r="I877" s="4"/>
      <c r="J877" s="4"/>
      <c r="K877" s="4"/>
      <c r="L877" s="4"/>
      <c r="M877" s="4"/>
      <c r="N877" s="4"/>
      <c r="O877" s="4"/>
      <c r="P877" s="4"/>
      <c r="Q877" s="4"/>
      <c r="R877" s="9"/>
      <c r="S877" s="9"/>
      <c r="T877" s="9"/>
      <c r="U877" s="9"/>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row>
    <row r="878" spans="5:51" ht="15" customHeight="1" x14ac:dyDescent="0.2">
      <c r="E878" s="4"/>
      <c r="F878" s="4"/>
      <c r="G878" s="4"/>
      <c r="H878" s="4"/>
      <c r="I878" s="4"/>
      <c r="J878" s="4"/>
      <c r="K878" s="4"/>
      <c r="L878" s="4"/>
      <c r="M878" s="4"/>
      <c r="N878" s="4"/>
      <c r="O878" s="4"/>
      <c r="P878" s="4"/>
      <c r="Q878" s="4"/>
      <c r="R878" s="9"/>
      <c r="S878" s="9"/>
      <c r="T878" s="9"/>
      <c r="U878" s="9"/>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row>
    <row r="879" spans="5:51" ht="15" customHeight="1" x14ac:dyDescent="0.2">
      <c r="E879" s="4"/>
      <c r="F879" s="4"/>
      <c r="G879" s="4"/>
      <c r="H879" s="4"/>
      <c r="I879" s="4"/>
      <c r="J879" s="4"/>
      <c r="K879" s="4"/>
      <c r="L879" s="4"/>
      <c r="M879" s="4"/>
      <c r="N879" s="4"/>
      <c r="O879" s="4"/>
      <c r="P879" s="4"/>
      <c r="Q879" s="4"/>
      <c r="R879" s="9"/>
      <c r="S879" s="9"/>
      <c r="T879" s="9"/>
      <c r="U879" s="9"/>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row>
    <row r="880" spans="5:51" ht="15" customHeight="1" x14ac:dyDescent="0.2">
      <c r="E880" s="4"/>
      <c r="F880" s="4"/>
      <c r="G880" s="4"/>
      <c r="H880" s="4"/>
      <c r="I880" s="4"/>
      <c r="J880" s="4"/>
      <c r="K880" s="4"/>
      <c r="L880" s="4"/>
      <c r="M880" s="4"/>
      <c r="N880" s="4"/>
      <c r="O880" s="4"/>
      <c r="P880" s="4"/>
      <c r="Q880" s="4"/>
      <c r="R880" s="9"/>
      <c r="S880" s="9"/>
      <c r="T880" s="9"/>
      <c r="U880" s="9"/>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row>
    <row r="881" spans="5:51" ht="15" customHeight="1" x14ac:dyDescent="0.2">
      <c r="E881" s="4"/>
      <c r="F881" s="4"/>
      <c r="G881" s="4"/>
      <c r="H881" s="4"/>
      <c r="I881" s="4"/>
      <c r="J881" s="4"/>
      <c r="K881" s="4"/>
      <c r="L881" s="4"/>
      <c r="M881" s="4"/>
      <c r="N881" s="4"/>
      <c r="O881" s="4"/>
      <c r="P881" s="4"/>
      <c r="Q881" s="4"/>
      <c r="R881" s="9"/>
      <c r="S881" s="9"/>
      <c r="T881" s="9"/>
      <c r="U881" s="9"/>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row>
    <row r="882" spans="5:51" ht="15" customHeight="1" x14ac:dyDescent="0.2">
      <c r="E882" s="4"/>
      <c r="F882" s="4"/>
      <c r="G882" s="4"/>
      <c r="H882" s="4"/>
      <c r="I882" s="4"/>
      <c r="J882" s="4"/>
      <c r="K882" s="4"/>
      <c r="L882" s="4"/>
      <c r="M882" s="4"/>
      <c r="N882" s="4"/>
      <c r="O882" s="4"/>
      <c r="P882" s="4"/>
      <c r="Q882" s="4"/>
      <c r="R882" s="9"/>
      <c r="S882" s="9"/>
      <c r="T882" s="9"/>
      <c r="U882" s="9"/>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row>
    <row r="883" spans="5:51" ht="15" customHeight="1" x14ac:dyDescent="0.2">
      <c r="E883" s="4"/>
      <c r="F883" s="4"/>
      <c r="G883" s="4"/>
      <c r="H883" s="4"/>
      <c r="I883" s="4"/>
      <c r="J883" s="4"/>
      <c r="K883" s="4"/>
      <c r="L883" s="4"/>
      <c r="M883" s="4"/>
      <c r="N883" s="4"/>
      <c r="O883" s="4"/>
      <c r="P883" s="4"/>
      <c r="Q883" s="4"/>
      <c r="R883" s="9"/>
      <c r="S883" s="9"/>
      <c r="T883" s="9"/>
      <c r="U883" s="9"/>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row>
    <row r="884" spans="5:51" ht="15" customHeight="1" x14ac:dyDescent="0.2">
      <c r="E884" s="4"/>
      <c r="F884" s="4"/>
      <c r="G884" s="4"/>
      <c r="H884" s="4"/>
      <c r="I884" s="4"/>
      <c r="J884" s="4"/>
      <c r="K884" s="4"/>
      <c r="L884" s="4"/>
      <c r="M884" s="4"/>
      <c r="N884" s="4"/>
      <c r="O884" s="4"/>
      <c r="P884" s="4"/>
      <c r="Q884" s="4"/>
      <c r="R884" s="9"/>
      <c r="S884" s="9"/>
      <c r="T884" s="9"/>
      <c r="U884" s="9"/>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row>
    <row r="885" spans="5:51" ht="15" customHeight="1" x14ac:dyDescent="0.2">
      <c r="E885" s="4"/>
      <c r="F885" s="4"/>
      <c r="G885" s="4"/>
      <c r="H885" s="4"/>
      <c r="I885" s="4"/>
      <c r="J885" s="4"/>
      <c r="K885" s="4"/>
      <c r="L885" s="4"/>
      <c r="M885" s="4"/>
      <c r="N885" s="4"/>
      <c r="O885" s="4"/>
      <c r="P885" s="4"/>
      <c r="Q885" s="4"/>
      <c r="R885" s="9"/>
      <c r="S885" s="9"/>
      <c r="T885" s="9"/>
      <c r="U885" s="9"/>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row>
    <row r="886" spans="5:51" ht="15" customHeight="1" x14ac:dyDescent="0.2">
      <c r="E886" s="4"/>
      <c r="F886" s="4"/>
      <c r="G886" s="4"/>
      <c r="H886" s="4"/>
      <c r="I886" s="4"/>
      <c r="J886" s="4"/>
      <c r="K886" s="4"/>
      <c r="L886" s="4"/>
      <c r="M886" s="4"/>
      <c r="N886" s="4"/>
      <c r="O886" s="4"/>
      <c r="P886" s="4"/>
      <c r="Q886" s="4"/>
      <c r="R886" s="9"/>
      <c r="S886" s="9"/>
      <c r="T886" s="9"/>
      <c r="U886" s="9"/>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row>
    <row r="887" spans="5:51" ht="15" customHeight="1" x14ac:dyDescent="0.2">
      <c r="E887" s="4"/>
      <c r="F887" s="4"/>
      <c r="G887" s="4"/>
      <c r="H887" s="4"/>
      <c r="I887" s="4"/>
      <c r="J887" s="4"/>
      <c r="K887" s="4"/>
      <c r="L887" s="4"/>
      <c r="M887" s="4"/>
      <c r="N887" s="4"/>
      <c r="O887" s="4"/>
      <c r="P887" s="4"/>
      <c r="Q887" s="4"/>
      <c r="R887" s="9"/>
      <c r="S887" s="9"/>
      <c r="T887" s="9"/>
      <c r="U887" s="9"/>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row>
    <row r="888" spans="5:51" ht="15" customHeight="1" x14ac:dyDescent="0.2">
      <c r="E888" s="4"/>
      <c r="F888" s="4"/>
      <c r="G888" s="4"/>
      <c r="H888" s="4"/>
      <c r="I888" s="4"/>
      <c r="J888" s="4"/>
      <c r="K888" s="4"/>
      <c r="L888" s="4"/>
      <c r="M888" s="4"/>
      <c r="N888" s="4"/>
      <c r="O888" s="4"/>
      <c r="P888" s="4"/>
      <c r="Q888" s="4"/>
      <c r="R888" s="9"/>
      <c r="S888" s="9"/>
      <c r="T888" s="9"/>
      <c r="U888" s="9"/>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row>
    <row r="889" spans="5:51" ht="15" customHeight="1" x14ac:dyDescent="0.2">
      <c r="E889" s="4"/>
      <c r="F889" s="4"/>
      <c r="G889" s="4"/>
      <c r="H889" s="4"/>
      <c r="I889" s="4"/>
      <c r="J889" s="4"/>
      <c r="K889" s="4"/>
      <c r="L889" s="4"/>
      <c r="M889" s="4"/>
      <c r="N889" s="4"/>
      <c r="O889" s="4"/>
      <c r="P889" s="4"/>
      <c r="Q889" s="4"/>
      <c r="R889" s="9"/>
      <c r="S889" s="9"/>
      <c r="T889" s="9"/>
      <c r="U889" s="9"/>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row>
    <row r="890" spans="5:51" ht="15" customHeight="1" x14ac:dyDescent="0.2">
      <c r="E890" s="4"/>
      <c r="F890" s="4"/>
      <c r="G890" s="4"/>
      <c r="H890" s="4"/>
      <c r="I890" s="4"/>
      <c r="J890" s="4"/>
      <c r="K890" s="4"/>
      <c r="L890" s="4"/>
      <c r="M890" s="4"/>
      <c r="N890" s="4"/>
      <c r="O890" s="4"/>
      <c r="P890" s="4"/>
      <c r="Q890" s="4"/>
      <c r="R890" s="9"/>
      <c r="S890" s="9"/>
      <c r="T890" s="9"/>
      <c r="U890" s="9"/>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row>
    <row r="891" spans="5:51" ht="15" customHeight="1" x14ac:dyDescent="0.2">
      <c r="E891" s="4"/>
      <c r="F891" s="4"/>
      <c r="G891" s="4"/>
      <c r="H891" s="4"/>
      <c r="I891" s="4"/>
      <c r="J891" s="4"/>
      <c r="K891" s="4"/>
      <c r="L891" s="4"/>
      <c r="M891" s="4"/>
      <c r="N891" s="4"/>
      <c r="O891" s="4"/>
      <c r="P891" s="4"/>
      <c r="Q891" s="4"/>
      <c r="R891" s="9"/>
      <c r="S891" s="9"/>
      <c r="T891" s="9"/>
      <c r="U891" s="9"/>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row>
    <row r="892" spans="5:51" ht="15" customHeight="1" x14ac:dyDescent="0.2">
      <c r="E892" s="4"/>
      <c r="F892" s="4"/>
      <c r="G892" s="4"/>
      <c r="H892" s="4"/>
      <c r="I892" s="4"/>
      <c r="J892" s="4"/>
      <c r="K892" s="4"/>
      <c r="L892" s="4"/>
      <c r="M892" s="4"/>
      <c r="N892" s="4"/>
      <c r="O892" s="4"/>
      <c r="P892" s="4"/>
      <c r="Q892" s="4"/>
      <c r="R892" s="9"/>
      <c r="S892" s="9"/>
      <c r="T892" s="9"/>
      <c r="U892" s="9"/>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row>
    <row r="893" spans="5:51" ht="15" customHeight="1" x14ac:dyDescent="0.2">
      <c r="E893" s="4"/>
      <c r="F893" s="4"/>
      <c r="G893" s="4"/>
      <c r="H893" s="4"/>
      <c r="I893" s="4"/>
      <c r="J893" s="4"/>
      <c r="K893" s="4"/>
      <c r="L893" s="4"/>
      <c r="M893" s="4"/>
      <c r="N893" s="4"/>
      <c r="O893" s="4"/>
      <c r="P893" s="4"/>
      <c r="Q893" s="4"/>
      <c r="R893" s="9"/>
      <c r="S893" s="9"/>
      <c r="T893" s="9"/>
      <c r="U893" s="9"/>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row>
    <row r="894" spans="5:51" ht="15" customHeight="1" x14ac:dyDescent="0.2">
      <c r="E894" s="4"/>
      <c r="F894" s="4"/>
      <c r="G894" s="4"/>
      <c r="H894" s="4"/>
      <c r="I894" s="4"/>
      <c r="J894" s="4"/>
      <c r="K894" s="4"/>
      <c r="L894" s="4"/>
      <c r="M894" s="4"/>
      <c r="N894" s="4"/>
      <c r="O894" s="4"/>
      <c r="P894" s="4"/>
      <c r="Q894" s="4"/>
      <c r="R894" s="9"/>
      <c r="S894" s="9"/>
      <c r="T894" s="9"/>
      <c r="U894" s="9"/>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row>
    <row r="895" spans="5:51" ht="15" customHeight="1" x14ac:dyDescent="0.2">
      <c r="E895" s="4"/>
      <c r="F895" s="4"/>
      <c r="G895" s="4"/>
      <c r="H895" s="4"/>
      <c r="I895" s="4"/>
      <c r="J895" s="4"/>
      <c r="K895" s="4"/>
      <c r="L895" s="4"/>
      <c r="M895" s="4"/>
      <c r="N895" s="4"/>
      <c r="O895" s="4"/>
      <c r="P895" s="4"/>
      <c r="Q895" s="4"/>
      <c r="R895" s="9"/>
      <c r="S895" s="9"/>
      <c r="T895" s="9"/>
      <c r="U895" s="9"/>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row>
    <row r="896" spans="5:51" ht="15" customHeight="1" x14ac:dyDescent="0.2">
      <c r="E896" s="4"/>
      <c r="F896" s="4"/>
      <c r="G896" s="4"/>
      <c r="H896" s="4"/>
      <c r="I896" s="4"/>
      <c r="J896" s="4"/>
      <c r="K896" s="4"/>
      <c r="L896" s="4"/>
      <c r="M896" s="4"/>
      <c r="N896" s="4"/>
      <c r="O896" s="4"/>
      <c r="P896" s="4"/>
      <c r="Q896" s="4"/>
      <c r="R896" s="9"/>
      <c r="S896" s="9"/>
      <c r="T896" s="9"/>
      <c r="U896" s="9"/>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row>
    <row r="897" spans="5:51" ht="15" customHeight="1" x14ac:dyDescent="0.2">
      <c r="E897" s="4"/>
      <c r="F897" s="4"/>
      <c r="G897" s="4"/>
      <c r="H897" s="4"/>
      <c r="I897" s="4"/>
      <c r="J897" s="4"/>
      <c r="K897" s="4"/>
      <c r="L897" s="4"/>
      <c r="M897" s="4"/>
      <c r="N897" s="4"/>
      <c r="O897" s="4"/>
      <c r="P897" s="4"/>
      <c r="Q897" s="4"/>
      <c r="R897" s="9"/>
      <c r="S897" s="9"/>
      <c r="T897" s="9"/>
      <c r="U897" s="9"/>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row>
    <row r="898" spans="5:51" ht="15" customHeight="1" x14ac:dyDescent="0.2">
      <c r="E898" s="4"/>
      <c r="F898" s="4"/>
      <c r="G898" s="4"/>
      <c r="H898" s="4"/>
      <c r="I898" s="4"/>
      <c r="J898" s="4"/>
      <c r="K898" s="4"/>
      <c r="L898" s="4"/>
      <c r="M898" s="4"/>
      <c r="N898" s="4"/>
      <c r="O898" s="4"/>
      <c r="P898" s="4"/>
      <c r="Q898" s="4"/>
      <c r="R898" s="9"/>
      <c r="S898" s="9"/>
      <c r="T898" s="9"/>
      <c r="U898" s="9"/>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row>
    <row r="899" spans="5:51" ht="15" customHeight="1" x14ac:dyDescent="0.2">
      <c r="E899" s="4"/>
      <c r="F899" s="4"/>
      <c r="G899" s="4"/>
      <c r="H899" s="4"/>
      <c r="I899" s="4"/>
      <c r="J899" s="4"/>
      <c r="K899" s="4"/>
      <c r="L899" s="4"/>
      <c r="M899" s="4"/>
      <c r="N899" s="4"/>
      <c r="O899" s="4"/>
      <c r="P899" s="4"/>
      <c r="Q899" s="4"/>
      <c r="R899" s="9"/>
      <c r="S899" s="9"/>
      <c r="T899" s="9"/>
      <c r="U899" s="9"/>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row>
    <row r="900" spans="5:51" ht="15" customHeight="1" x14ac:dyDescent="0.2">
      <c r="E900" s="4"/>
      <c r="F900" s="4"/>
      <c r="G900" s="4"/>
      <c r="H900" s="4"/>
      <c r="I900" s="4"/>
      <c r="J900" s="4"/>
      <c r="K900" s="4"/>
      <c r="L900" s="4"/>
      <c r="M900" s="4"/>
      <c r="N900" s="4"/>
      <c r="O900" s="4"/>
      <c r="P900" s="4"/>
      <c r="Q900" s="4"/>
      <c r="R900" s="9"/>
      <c r="S900" s="9"/>
      <c r="T900" s="9"/>
      <c r="U900" s="9"/>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row>
    <row r="901" spans="5:51" ht="15" customHeight="1" x14ac:dyDescent="0.2">
      <c r="E901" s="4"/>
      <c r="F901" s="4"/>
      <c r="G901" s="4"/>
      <c r="H901" s="4"/>
      <c r="I901" s="4"/>
      <c r="J901" s="4"/>
      <c r="K901" s="4"/>
      <c r="L901" s="4"/>
      <c r="M901" s="4"/>
      <c r="N901" s="4"/>
      <c r="O901" s="4"/>
      <c r="P901" s="4"/>
      <c r="Q901" s="4"/>
      <c r="R901" s="9"/>
      <c r="S901" s="9"/>
      <c r="T901" s="9"/>
      <c r="U901" s="9"/>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row>
    <row r="902" spans="5:51" ht="15" customHeight="1" x14ac:dyDescent="0.2">
      <c r="E902" s="4"/>
      <c r="F902" s="4"/>
      <c r="G902" s="4"/>
      <c r="H902" s="4"/>
      <c r="I902" s="4"/>
      <c r="J902" s="4"/>
      <c r="K902" s="4"/>
      <c r="L902" s="4"/>
      <c r="M902" s="4"/>
      <c r="N902" s="4"/>
      <c r="O902" s="4"/>
      <c r="P902" s="4"/>
      <c r="Q902" s="4"/>
      <c r="R902" s="9"/>
      <c r="S902" s="9"/>
      <c r="T902" s="9"/>
      <c r="U902" s="9"/>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row>
    <row r="903" spans="5:51" ht="15" customHeight="1" x14ac:dyDescent="0.2">
      <c r="E903" s="4"/>
      <c r="F903" s="4"/>
      <c r="G903" s="4"/>
      <c r="H903" s="4"/>
      <c r="I903" s="4"/>
      <c r="J903" s="4"/>
      <c r="K903" s="4"/>
      <c r="L903" s="4"/>
      <c r="M903" s="4"/>
      <c r="N903" s="4"/>
      <c r="O903" s="4"/>
      <c r="P903" s="4"/>
      <c r="Q903" s="4"/>
      <c r="R903" s="9"/>
      <c r="S903" s="9"/>
      <c r="T903" s="9"/>
      <c r="U903" s="9"/>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row>
    <row r="904" spans="5:51" ht="15" customHeight="1" x14ac:dyDescent="0.2">
      <c r="E904" s="4"/>
      <c r="F904" s="4"/>
      <c r="G904" s="4"/>
      <c r="H904" s="4"/>
      <c r="I904" s="4"/>
      <c r="J904" s="4"/>
      <c r="K904" s="4"/>
      <c r="L904" s="4"/>
      <c r="M904" s="4"/>
      <c r="N904" s="4"/>
      <c r="O904" s="4"/>
      <c r="P904" s="4"/>
      <c r="Q904" s="4"/>
      <c r="R904" s="9"/>
      <c r="S904" s="9"/>
      <c r="T904" s="9"/>
      <c r="U904" s="9"/>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row>
    <row r="905" spans="5:51" ht="15" customHeight="1" x14ac:dyDescent="0.2">
      <c r="E905" s="4"/>
      <c r="F905" s="4"/>
      <c r="G905" s="4"/>
      <c r="H905" s="4"/>
      <c r="I905" s="4"/>
      <c r="J905" s="4"/>
      <c r="K905" s="4"/>
      <c r="L905" s="4"/>
      <c r="M905" s="4"/>
      <c r="N905" s="4"/>
      <c r="O905" s="4"/>
      <c r="P905" s="4"/>
      <c r="Q905" s="4"/>
      <c r="R905" s="9"/>
      <c r="S905" s="9"/>
      <c r="T905" s="9"/>
      <c r="U905" s="9"/>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row>
    <row r="906" spans="5:51" ht="15" customHeight="1" x14ac:dyDescent="0.2">
      <c r="E906" s="4"/>
      <c r="F906" s="4"/>
      <c r="G906" s="4"/>
      <c r="H906" s="4"/>
      <c r="I906" s="4"/>
      <c r="J906" s="4"/>
      <c r="K906" s="4"/>
      <c r="L906" s="4"/>
      <c r="M906" s="4"/>
      <c r="N906" s="4"/>
      <c r="O906" s="4"/>
      <c r="P906" s="4"/>
      <c r="Q906" s="4"/>
      <c r="R906" s="9"/>
      <c r="S906" s="9"/>
      <c r="T906" s="9"/>
      <c r="U906" s="9"/>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row>
    <row r="907" spans="5:51" ht="15" customHeight="1" x14ac:dyDescent="0.2">
      <c r="E907" s="4"/>
      <c r="F907" s="4"/>
      <c r="G907" s="4"/>
      <c r="H907" s="4"/>
      <c r="I907" s="4"/>
      <c r="J907" s="4"/>
      <c r="K907" s="4"/>
      <c r="L907" s="4"/>
      <c r="M907" s="4"/>
      <c r="N907" s="4"/>
      <c r="O907" s="4"/>
      <c r="P907" s="4"/>
      <c r="Q907" s="4"/>
      <c r="R907" s="9"/>
      <c r="S907" s="9"/>
      <c r="T907" s="9"/>
      <c r="U907" s="9"/>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row>
    <row r="908" spans="5:51" ht="15" customHeight="1" x14ac:dyDescent="0.2">
      <c r="E908" s="4"/>
      <c r="F908" s="4"/>
      <c r="G908" s="4"/>
      <c r="H908" s="4"/>
      <c r="I908" s="4"/>
      <c r="J908" s="4"/>
      <c r="K908" s="4"/>
      <c r="L908" s="4"/>
      <c r="M908" s="4"/>
      <c r="N908" s="4"/>
      <c r="O908" s="4"/>
      <c r="P908" s="4"/>
      <c r="Q908" s="4"/>
      <c r="R908" s="9"/>
      <c r="S908" s="9"/>
      <c r="T908" s="9"/>
      <c r="U908" s="9"/>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row>
    <row r="909" spans="5:51" ht="15" customHeight="1" x14ac:dyDescent="0.2">
      <c r="E909" s="4"/>
      <c r="F909" s="4"/>
      <c r="G909" s="4"/>
      <c r="H909" s="4"/>
      <c r="I909" s="4"/>
      <c r="J909" s="4"/>
      <c r="K909" s="4"/>
      <c r="L909" s="4"/>
      <c r="M909" s="4"/>
      <c r="N909" s="4"/>
      <c r="O909" s="4"/>
      <c r="P909" s="4"/>
      <c r="Q909" s="4"/>
      <c r="R909" s="9"/>
      <c r="S909" s="9"/>
      <c r="T909" s="9"/>
      <c r="U909" s="9"/>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row>
    <row r="910" spans="5:51" ht="15" customHeight="1" x14ac:dyDescent="0.2">
      <c r="E910" s="4"/>
      <c r="F910" s="4"/>
      <c r="G910" s="4"/>
      <c r="H910" s="4"/>
      <c r="I910" s="4"/>
      <c r="J910" s="4"/>
      <c r="K910" s="4"/>
      <c r="L910" s="4"/>
      <c r="M910" s="4"/>
      <c r="N910" s="4"/>
      <c r="O910" s="4"/>
      <c r="P910" s="4"/>
      <c r="Q910" s="4"/>
      <c r="R910" s="9"/>
      <c r="S910" s="9"/>
      <c r="T910" s="9"/>
      <c r="U910" s="9"/>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row>
    <row r="911" spans="5:51" ht="15" customHeight="1" x14ac:dyDescent="0.2">
      <c r="E911" s="4"/>
      <c r="F911" s="4"/>
      <c r="G911" s="4"/>
      <c r="H911" s="4"/>
      <c r="I911" s="4"/>
      <c r="J911" s="4"/>
      <c r="K911" s="4"/>
      <c r="L911" s="4"/>
      <c r="M911" s="4"/>
      <c r="N911" s="4"/>
      <c r="O911" s="4"/>
      <c r="P911" s="4"/>
      <c r="Q911" s="4"/>
      <c r="R911" s="9"/>
      <c r="S911" s="9"/>
      <c r="T911" s="9"/>
      <c r="U911" s="9"/>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row>
    <row r="912" spans="5:51" ht="15" customHeight="1" x14ac:dyDescent="0.2">
      <c r="E912" s="4"/>
      <c r="F912" s="4"/>
      <c r="G912" s="4"/>
      <c r="H912" s="4"/>
      <c r="I912" s="4"/>
      <c r="J912" s="4"/>
      <c r="K912" s="4"/>
      <c r="L912" s="4"/>
      <c r="M912" s="4"/>
      <c r="N912" s="4"/>
      <c r="O912" s="4"/>
      <c r="P912" s="4"/>
      <c r="Q912" s="4"/>
      <c r="R912" s="9"/>
      <c r="S912" s="9"/>
      <c r="T912" s="9"/>
      <c r="U912" s="9"/>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row>
    <row r="913" spans="5:51" ht="15" customHeight="1" x14ac:dyDescent="0.2">
      <c r="E913" s="4"/>
      <c r="F913" s="4"/>
      <c r="G913" s="4"/>
      <c r="H913" s="4"/>
      <c r="I913" s="4"/>
      <c r="J913" s="4"/>
      <c r="K913" s="4"/>
      <c r="L913" s="4"/>
      <c r="M913" s="4"/>
      <c r="N913" s="4"/>
      <c r="O913" s="4"/>
      <c r="P913" s="4"/>
      <c r="Q913" s="4"/>
      <c r="R913" s="9"/>
      <c r="S913" s="9"/>
      <c r="T913" s="9"/>
      <c r="U913" s="9"/>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row>
    <row r="914" spans="5:51" ht="15" customHeight="1" x14ac:dyDescent="0.2">
      <c r="E914" s="4"/>
      <c r="F914" s="4"/>
      <c r="G914" s="4"/>
      <c r="H914" s="4"/>
      <c r="I914" s="4"/>
      <c r="J914" s="4"/>
      <c r="K914" s="4"/>
      <c r="L914" s="4"/>
      <c r="M914" s="4"/>
      <c r="N914" s="4"/>
      <c r="O914" s="4"/>
      <c r="P914" s="4"/>
      <c r="Q914" s="4"/>
      <c r="R914" s="9"/>
      <c r="S914" s="9"/>
      <c r="T914" s="9"/>
      <c r="U914" s="9"/>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row>
    <row r="915" spans="5:51" ht="15" customHeight="1" x14ac:dyDescent="0.2">
      <c r="E915" s="4"/>
      <c r="F915" s="4"/>
      <c r="G915" s="4"/>
      <c r="H915" s="4"/>
      <c r="I915" s="4"/>
      <c r="J915" s="4"/>
      <c r="K915" s="4"/>
      <c r="L915" s="4"/>
      <c r="M915" s="4"/>
      <c r="N915" s="4"/>
      <c r="O915" s="4"/>
      <c r="P915" s="4"/>
      <c r="Q915" s="4"/>
      <c r="R915" s="9"/>
      <c r="S915" s="9"/>
      <c r="T915" s="9"/>
      <c r="U915" s="9"/>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row>
    <row r="916" spans="5:51" ht="15" customHeight="1" x14ac:dyDescent="0.2">
      <c r="E916" s="4"/>
      <c r="F916" s="4"/>
      <c r="G916" s="4"/>
      <c r="H916" s="4"/>
      <c r="I916" s="4"/>
      <c r="J916" s="4"/>
      <c r="K916" s="4"/>
      <c r="L916" s="4"/>
      <c r="M916" s="4"/>
      <c r="N916" s="4"/>
      <c r="O916" s="4"/>
      <c r="P916" s="4"/>
      <c r="Q916" s="4"/>
      <c r="R916" s="9"/>
      <c r="S916" s="9"/>
      <c r="T916" s="9"/>
      <c r="U916" s="9"/>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row>
    <row r="917" spans="5:51" ht="15" customHeight="1" x14ac:dyDescent="0.2">
      <c r="E917" s="4"/>
      <c r="F917" s="4"/>
      <c r="G917" s="4"/>
      <c r="H917" s="4"/>
      <c r="I917" s="4"/>
      <c r="J917" s="4"/>
      <c r="K917" s="4"/>
      <c r="L917" s="4"/>
      <c r="M917" s="4"/>
      <c r="N917" s="4"/>
      <c r="O917" s="4"/>
      <c r="P917" s="4"/>
      <c r="Q917" s="4"/>
      <c r="R917" s="9"/>
      <c r="S917" s="9"/>
      <c r="T917" s="9"/>
      <c r="U917" s="9"/>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row>
    <row r="918" spans="5:51" ht="15" customHeight="1" x14ac:dyDescent="0.2">
      <c r="E918" s="4"/>
      <c r="F918" s="4"/>
      <c r="G918" s="4"/>
      <c r="H918" s="4"/>
      <c r="I918" s="4"/>
      <c r="J918" s="4"/>
      <c r="K918" s="4"/>
      <c r="L918" s="4"/>
      <c r="M918" s="4"/>
      <c r="N918" s="4"/>
      <c r="O918" s="4"/>
      <c r="P918" s="4"/>
      <c r="Q918" s="4"/>
      <c r="R918" s="9"/>
      <c r="S918" s="9"/>
      <c r="T918" s="9"/>
      <c r="U918" s="9"/>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row>
    <row r="919" spans="5:51" ht="15" customHeight="1" x14ac:dyDescent="0.2">
      <c r="E919" s="4"/>
      <c r="F919" s="4"/>
      <c r="G919" s="4"/>
      <c r="H919" s="4"/>
      <c r="I919" s="4"/>
      <c r="J919" s="4"/>
      <c r="K919" s="4"/>
      <c r="L919" s="4"/>
      <c r="M919" s="4"/>
      <c r="N919" s="4"/>
      <c r="O919" s="4"/>
      <c r="P919" s="4"/>
      <c r="Q919" s="4"/>
      <c r="R919" s="9"/>
      <c r="S919" s="9"/>
      <c r="T919" s="9"/>
      <c r="U919" s="9"/>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row>
    <row r="920" spans="5:51" ht="15" customHeight="1" x14ac:dyDescent="0.2">
      <c r="E920" s="4"/>
      <c r="F920" s="4"/>
      <c r="G920" s="4"/>
      <c r="H920" s="4"/>
      <c r="I920" s="4"/>
      <c r="J920" s="4"/>
      <c r="K920" s="4"/>
      <c r="L920" s="4"/>
      <c r="M920" s="4"/>
      <c r="N920" s="4"/>
      <c r="O920" s="4"/>
      <c r="P920" s="4"/>
      <c r="Q920" s="4"/>
      <c r="R920" s="9"/>
      <c r="S920" s="9"/>
      <c r="T920" s="9"/>
      <c r="U920" s="9"/>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row>
    <row r="921" spans="5:51" ht="15" customHeight="1" x14ac:dyDescent="0.2">
      <c r="E921" s="4"/>
      <c r="F921" s="4"/>
      <c r="G921" s="4"/>
      <c r="H921" s="4"/>
      <c r="I921" s="4"/>
      <c r="J921" s="4"/>
      <c r="K921" s="4"/>
      <c r="L921" s="4"/>
      <c r="M921" s="4"/>
      <c r="N921" s="4"/>
      <c r="O921" s="4"/>
      <c r="P921" s="4"/>
      <c r="Q921" s="4"/>
      <c r="R921" s="9"/>
      <c r="S921" s="9"/>
      <c r="T921" s="9"/>
      <c r="U921" s="9"/>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row>
    <row r="922" spans="5:51" ht="15" customHeight="1" x14ac:dyDescent="0.2">
      <c r="E922" s="4"/>
      <c r="F922" s="4"/>
      <c r="G922" s="4"/>
      <c r="H922" s="4"/>
      <c r="I922" s="4"/>
      <c r="J922" s="4"/>
      <c r="K922" s="4"/>
      <c r="L922" s="4"/>
      <c r="M922" s="4"/>
      <c r="N922" s="4"/>
      <c r="O922" s="4"/>
      <c r="P922" s="4"/>
      <c r="Q922" s="4"/>
      <c r="R922" s="9"/>
      <c r="S922" s="9"/>
      <c r="T922" s="9"/>
      <c r="U922" s="9"/>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row>
    <row r="923" spans="5:51" ht="15" customHeight="1" x14ac:dyDescent="0.2">
      <c r="E923" s="4"/>
      <c r="F923" s="4"/>
      <c r="G923" s="4"/>
      <c r="H923" s="4"/>
      <c r="I923" s="4"/>
      <c r="J923" s="4"/>
      <c r="K923" s="4"/>
      <c r="L923" s="4"/>
      <c r="M923" s="4"/>
      <c r="N923" s="4"/>
      <c r="O923" s="4"/>
      <c r="P923" s="4"/>
      <c r="Q923" s="4"/>
      <c r="R923" s="9"/>
      <c r="S923" s="9"/>
      <c r="T923" s="9"/>
      <c r="U923" s="9"/>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row>
    <row r="924" spans="5:51" ht="15" customHeight="1" x14ac:dyDescent="0.2">
      <c r="E924" s="4"/>
      <c r="F924" s="4"/>
      <c r="G924" s="4"/>
      <c r="H924" s="4"/>
      <c r="I924" s="4"/>
      <c r="J924" s="4"/>
      <c r="K924" s="4"/>
      <c r="L924" s="4"/>
      <c r="M924" s="4"/>
      <c r="N924" s="4"/>
      <c r="O924" s="4"/>
      <c r="P924" s="4"/>
      <c r="Q924" s="4"/>
      <c r="R924" s="9"/>
      <c r="S924" s="9"/>
      <c r="T924" s="9"/>
      <c r="U924" s="9"/>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row>
    <row r="925" spans="5:51" ht="15" customHeight="1" x14ac:dyDescent="0.2">
      <c r="E925" s="4"/>
      <c r="F925" s="4"/>
      <c r="G925" s="4"/>
      <c r="H925" s="4"/>
      <c r="I925" s="4"/>
      <c r="J925" s="4"/>
      <c r="K925" s="4"/>
      <c r="L925" s="4"/>
      <c r="M925" s="4"/>
      <c r="N925" s="4"/>
      <c r="O925" s="4"/>
      <c r="P925" s="4"/>
      <c r="Q925" s="4"/>
      <c r="R925" s="9"/>
      <c r="S925" s="9"/>
      <c r="T925" s="9"/>
      <c r="U925" s="9"/>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row>
    <row r="926" spans="5:51" ht="15" customHeight="1" x14ac:dyDescent="0.2">
      <c r="E926" s="4"/>
      <c r="F926" s="4"/>
      <c r="G926" s="4"/>
      <c r="H926" s="4"/>
      <c r="I926" s="4"/>
      <c r="J926" s="4"/>
      <c r="K926" s="4"/>
      <c r="L926" s="4"/>
      <c r="M926" s="4"/>
      <c r="N926" s="4"/>
      <c r="O926" s="4"/>
      <c r="P926" s="4"/>
      <c r="Q926" s="4"/>
      <c r="R926" s="9"/>
      <c r="S926" s="9"/>
      <c r="T926" s="9"/>
      <c r="U926" s="9"/>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row>
    <row r="927" spans="5:51" ht="15" customHeight="1" x14ac:dyDescent="0.2">
      <c r="E927" s="4"/>
      <c r="F927" s="4"/>
      <c r="G927" s="4"/>
      <c r="H927" s="4"/>
      <c r="I927" s="4"/>
      <c r="J927" s="4"/>
      <c r="K927" s="4"/>
      <c r="L927" s="4"/>
      <c r="M927" s="4"/>
      <c r="N927" s="4"/>
      <c r="O927" s="4"/>
      <c r="P927" s="4"/>
      <c r="Q927" s="4"/>
      <c r="R927" s="9"/>
      <c r="S927" s="9"/>
      <c r="T927" s="9"/>
      <c r="U927" s="9"/>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row>
    <row r="928" spans="5:51" ht="15" customHeight="1" x14ac:dyDescent="0.2">
      <c r="E928" s="4"/>
      <c r="F928" s="4"/>
      <c r="G928" s="4"/>
      <c r="H928" s="4"/>
      <c r="I928" s="4"/>
      <c r="J928" s="4"/>
      <c r="K928" s="4"/>
      <c r="L928" s="4"/>
      <c r="M928" s="4"/>
      <c r="N928" s="4"/>
      <c r="O928" s="4"/>
      <c r="P928" s="4"/>
      <c r="Q928" s="4"/>
      <c r="R928" s="9"/>
      <c r="S928" s="9"/>
      <c r="T928" s="9"/>
      <c r="U928" s="9"/>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row>
    <row r="929" spans="5:51" ht="15" customHeight="1" x14ac:dyDescent="0.2">
      <c r="E929" s="4"/>
      <c r="F929" s="4"/>
      <c r="G929" s="4"/>
      <c r="H929" s="4"/>
      <c r="I929" s="4"/>
      <c r="J929" s="4"/>
      <c r="K929" s="4"/>
      <c r="L929" s="4"/>
      <c r="M929" s="4"/>
      <c r="N929" s="4"/>
      <c r="O929" s="4"/>
      <c r="P929" s="4"/>
      <c r="Q929" s="4"/>
      <c r="R929" s="9"/>
      <c r="S929" s="9"/>
      <c r="T929" s="9"/>
      <c r="U929" s="9"/>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row>
    <row r="930" spans="5:51" ht="15" customHeight="1" x14ac:dyDescent="0.2">
      <c r="E930" s="4"/>
      <c r="F930" s="4"/>
      <c r="G930" s="4"/>
      <c r="H930" s="4"/>
      <c r="I930" s="4"/>
      <c r="J930" s="4"/>
      <c r="K930" s="4"/>
      <c r="L930" s="4"/>
      <c r="M930" s="4"/>
      <c r="N930" s="4"/>
      <c r="O930" s="4"/>
      <c r="P930" s="4"/>
      <c r="Q930" s="4"/>
      <c r="R930" s="9"/>
      <c r="S930" s="9"/>
      <c r="T930" s="9"/>
      <c r="U930" s="9"/>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row>
    <row r="931" spans="5:51" ht="15" customHeight="1" x14ac:dyDescent="0.2">
      <c r="E931" s="4"/>
      <c r="F931" s="4"/>
      <c r="G931" s="4"/>
      <c r="H931" s="4"/>
      <c r="I931" s="4"/>
      <c r="J931" s="4"/>
      <c r="K931" s="4"/>
      <c r="L931" s="4"/>
      <c r="M931" s="4"/>
      <c r="N931" s="4"/>
      <c r="O931" s="4"/>
      <c r="P931" s="4"/>
      <c r="Q931" s="4"/>
      <c r="R931" s="9"/>
      <c r="S931" s="9"/>
      <c r="T931" s="9"/>
      <c r="U931" s="9"/>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row>
    <row r="932" spans="5:51" ht="15" customHeight="1" x14ac:dyDescent="0.2">
      <c r="E932" s="4"/>
      <c r="F932" s="4"/>
      <c r="G932" s="4"/>
      <c r="H932" s="4"/>
      <c r="I932" s="4"/>
      <c r="J932" s="4"/>
      <c r="K932" s="4"/>
      <c r="L932" s="4"/>
      <c r="M932" s="4"/>
      <c r="N932" s="4"/>
      <c r="O932" s="4"/>
      <c r="P932" s="4"/>
      <c r="Q932" s="4"/>
      <c r="R932" s="9"/>
      <c r="S932" s="9"/>
      <c r="T932" s="9"/>
      <c r="U932" s="9"/>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row>
    <row r="933" spans="5:51" ht="15" customHeight="1" x14ac:dyDescent="0.2">
      <c r="E933" s="4"/>
      <c r="F933" s="4"/>
      <c r="G933" s="4"/>
      <c r="H933" s="4"/>
      <c r="I933" s="4"/>
      <c r="J933" s="4"/>
      <c r="K933" s="4"/>
      <c r="L933" s="4"/>
      <c r="M933" s="4"/>
      <c r="N933" s="4"/>
      <c r="O933" s="4"/>
      <c r="P933" s="4"/>
      <c r="Q933" s="4"/>
      <c r="R933" s="9"/>
      <c r="S933" s="9"/>
      <c r="T933" s="9"/>
      <c r="U933" s="9"/>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row>
    <row r="934" spans="5:51" ht="15" customHeight="1" x14ac:dyDescent="0.2">
      <c r="E934" s="4"/>
      <c r="F934" s="4"/>
      <c r="G934" s="4"/>
      <c r="H934" s="4"/>
      <c r="I934" s="4"/>
      <c r="J934" s="4"/>
      <c r="K934" s="4"/>
      <c r="L934" s="4"/>
      <c r="M934" s="4"/>
      <c r="N934" s="4"/>
      <c r="O934" s="4"/>
      <c r="P934" s="4"/>
      <c r="Q934" s="4"/>
      <c r="R934" s="9"/>
      <c r="S934" s="9"/>
      <c r="T934" s="9"/>
      <c r="U934" s="9"/>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row>
    <row r="935" spans="5:51" ht="15" customHeight="1" x14ac:dyDescent="0.2">
      <c r="E935" s="4"/>
      <c r="F935" s="4"/>
      <c r="G935" s="4"/>
      <c r="H935" s="4"/>
      <c r="I935" s="4"/>
      <c r="J935" s="4"/>
      <c r="K935" s="4"/>
      <c r="L935" s="4"/>
      <c r="M935" s="4"/>
      <c r="N935" s="4"/>
      <c r="O935" s="4"/>
      <c r="P935" s="4"/>
      <c r="Q935" s="4"/>
      <c r="R935" s="9"/>
      <c r="S935" s="9"/>
      <c r="T935" s="9"/>
      <c r="U935" s="9"/>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row>
    <row r="936" spans="5:51" ht="15" customHeight="1" x14ac:dyDescent="0.2">
      <c r="E936" s="4"/>
      <c r="F936" s="4"/>
      <c r="G936" s="4"/>
      <c r="H936" s="4"/>
      <c r="I936" s="4"/>
      <c r="J936" s="4"/>
      <c r="K936" s="4"/>
      <c r="L936" s="4"/>
      <c r="M936" s="4"/>
      <c r="N936" s="4"/>
      <c r="O936" s="4"/>
      <c r="P936" s="4"/>
      <c r="Q936" s="4"/>
      <c r="R936" s="9"/>
      <c r="S936" s="9"/>
      <c r="T936" s="9"/>
      <c r="U936" s="9"/>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row>
    <row r="937" spans="5:51" ht="15" customHeight="1" x14ac:dyDescent="0.2">
      <c r="E937" s="4"/>
      <c r="F937" s="4"/>
      <c r="G937" s="4"/>
      <c r="H937" s="4"/>
      <c r="I937" s="4"/>
      <c r="J937" s="4"/>
      <c r="K937" s="4"/>
      <c r="L937" s="4"/>
      <c r="M937" s="4"/>
      <c r="N937" s="4"/>
      <c r="O937" s="4"/>
      <c r="P937" s="4"/>
      <c r="Q937" s="4"/>
      <c r="R937" s="9"/>
      <c r="S937" s="9"/>
      <c r="T937" s="9"/>
      <c r="U937" s="9"/>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row>
    <row r="938" spans="5:51" ht="15" customHeight="1" x14ac:dyDescent="0.2">
      <c r="E938" s="4"/>
      <c r="F938" s="4"/>
      <c r="G938" s="4"/>
      <c r="H938" s="4"/>
      <c r="I938" s="4"/>
      <c r="J938" s="4"/>
      <c r="K938" s="4"/>
      <c r="L938" s="4"/>
      <c r="M938" s="4"/>
      <c r="N938" s="4"/>
      <c r="O938" s="4"/>
      <c r="P938" s="4"/>
      <c r="Q938" s="4"/>
      <c r="R938" s="9"/>
      <c r="S938" s="9"/>
      <c r="T938" s="9"/>
      <c r="U938" s="9"/>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row>
    <row r="939" spans="5:51" ht="15" customHeight="1" x14ac:dyDescent="0.2">
      <c r="E939" s="4"/>
      <c r="F939" s="4"/>
      <c r="G939" s="4"/>
      <c r="H939" s="4"/>
      <c r="I939" s="4"/>
      <c r="J939" s="4"/>
      <c r="K939" s="4"/>
      <c r="L939" s="4"/>
      <c r="M939" s="4"/>
      <c r="N939" s="4"/>
      <c r="O939" s="4"/>
      <c r="P939" s="4"/>
      <c r="Q939" s="4"/>
      <c r="R939" s="9"/>
      <c r="S939" s="9"/>
      <c r="T939" s="9"/>
      <c r="U939" s="9"/>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row>
    <row r="940" spans="5:51" ht="15" customHeight="1" x14ac:dyDescent="0.2">
      <c r="E940" s="4"/>
      <c r="F940" s="4"/>
      <c r="G940" s="4"/>
      <c r="H940" s="4"/>
      <c r="I940" s="4"/>
      <c r="J940" s="4"/>
      <c r="K940" s="4"/>
      <c r="L940" s="4"/>
      <c r="M940" s="4"/>
      <c r="N940" s="4"/>
      <c r="O940" s="4"/>
      <c r="P940" s="4"/>
      <c r="Q940" s="4"/>
      <c r="R940" s="9"/>
      <c r="S940" s="9"/>
      <c r="T940" s="9"/>
      <c r="U940" s="9"/>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row>
    <row r="941" spans="5:51" ht="15" customHeight="1" x14ac:dyDescent="0.2">
      <c r="E941" s="4"/>
      <c r="F941" s="4"/>
      <c r="G941" s="4"/>
      <c r="H941" s="4"/>
      <c r="I941" s="4"/>
      <c r="J941" s="4"/>
      <c r="K941" s="4"/>
      <c r="L941" s="4"/>
      <c r="M941" s="4"/>
      <c r="N941" s="4"/>
      <c r="O941" s="4"/>
      <c r="P941" s="4"/>
      <c r="Q941" s="4"/>
      <c r="R941" s="9"/>
      <c r="S941" s="9"/>
      <c r="T941" s="9"/>
      <c r="U941" s="9"/>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row>
    <row r="942" spans="5:51" ht="15" customHeight="1" x14ac:dyDescent="0.2">
      <c r="E942" s="4"/>
      <c r="F942" s="4"/>
      <c r="G942" s="4"/>
      <c r="H942" s="4"/>
      <c r="I942" s="4"/>
      <c r="J942" s="4"/>
      <c r="K942" s="4"/>
      <c r="L942" s="4"/>
      <c r="M942" s="4"/>
      <c r="N942" s="4"/>
      <c r="O942" s="4"/>
      <c r="P942" s="4"/>
      <c r="Q942" s="4"/>
      <c r="R942" s="9"/>
      <c r="S942" s="9"/>
      <c r="T942" s="9"/>
      <c r="U942" s="9"/>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row>
    <row r="943" spans="5:51" ht="15" customHeight="1" x14ac:dyDescent="0.2">
      <c r="E943" s="4"/>
      <c r="F943" s="4"/>
      <c r="G943" s="4"/>
      <c r="H943" s="4"/>
      <c r="I943" s="4"/>
      <c r="J943" s="4"/>
      <c r="K943" s="4"/>
      <c r="L943" s="4"/>
      <c r="M943" s="4"/>
      <c r="N943" s="4"/>
      <c r="O943" s="4"/>
      <c r="P943" s="4"/>
      <c r="Q943" s="4"/>
      <c r="R943" s="9"/>
      <c r="S943" s="9"/>
      <c r="T943" s="9"/>
      <c r="U943" s="9"/>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row>
    <row r="944" spans="5:51" ht="15" customHeight="1" x14ac:dyDescent="0.2">
      <c r="E944" s="4"/>
      <c r="F944" s="4"/>
      <c r="G944" s="4"/>
      <c r="H944" s="4"/>
      <c r="I944" s="4"/>
      <c r="J944" s="4"/>
      <c r="K944" s="4"/>
      <c r="L944" s="4"/>
      <c r="M944" s="4"/>
      <c r="N944" s="4"/>
      <c r="O944" s="4"/>
      <c r="P944" s="4"/>
      <c r="Q944" s="4"/>
      <c r="R944" s="9"/>
      <c r="S944" s="9"/>
      <c r="T944" s="9"/>
      <c r="U944" s="9"/>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row>
    <row r="945" spans="5:51" ht="15" customHeight="1" x14ac:dyDescent="0.2">
      <c r="E945" s="4"/>
      <c r="F945" s="4"/>
      <c r="G945" s="4"/>
      <c r="H945" s="4"/>
      <c r="I945" s="4"/>
      <c r="J945" s="4"/>
      <c r="K945" s="4"/>
      <c r="L945" s="4"/>
      <c r="M945" s="4"/>
      <c r="N945" s="4"/>
      <c r="O945" s="4"/>
      <c r="P945" s="4"/>
      <c r="Q945" s="4"/>
      <c r="R945" s="9"/>
      <c r="S945" s="9"/>
      <c r="T945" s="9"/>
      <c r="U945" s="9"/>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row>
    <row r="946" spans="5:51" ht="15" customHeight="1" x14ac:dyDescent="0.2">
      <c r="E946" s="4"/>
      <c r="F946" s="4"/>
      <c r="G946" s="4"/>
      <c r="H946" s="4"/>
      <c r="I946" s="4"/>
      <c r="J946" s="4"/>
      <c r="K946" s="4"/>
      <c r="L946" s="4"/>
      <c r="M946" s="4"/>
      <c r="N946" s="4"/>
      <c r="O946" s="4"/>
      <c r="P946" s="4"/>
      <c r="Q946" s="4"/>
      <c r="R946" s="9"/>
      <c r="S946" s="9"/>
      <c r="T946" s="9"/>
      <c r="U946" s="9"/>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row>
    <row r="947" spans="5:51" ht="15" customHeight="1" x14ac:dyDescent="0.2">
      <c r="E947" s="4"/>
      <c r="F947" s="4"/>
      <c r="G947" s="4"/>
      <c r="H947" s="4"/>
      <c r="I947" s="4"/>
      <c r="J947" s="4"/>
      <c r="K947" s="4"/>
      <c r="L947" s="4"/>
      <c r="M947" s="4"/>
      <c r="N947" s="4"/>
      <c r="O947" s="4"/>
      <c r="P947" s="4"/>
      <c r="Q947" s="4"/>
      <c r="R947" s="9"/>
      <c r="S947" s="9"/>
      <c r="T947" s="9"/>
      <c r="U947" s="9"/>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row>
    <row r="948" spans="5:51" ht="15" customHeight="1" x14ac:dyDescent="0.2">
      <c r="E948" s="4"/>
      <c r="F948" s="4"/>
      <c r="G948" s="4"/>
      <c r="H948" s="4"/>
      <c r="I948" s="4"/>
      <c r="J948" s="4"/>
      <c r="K948" s="4"/>
      <c r="L948" s="4"/>
      <c r="M948" s="4"/>
      <c r="N948" s="4"/>
      <c r="O948" s="4"/>
      <c r="P948" s="4"/>
      <c r="Q948" s="4"/>
      <c r="R948" s="9"/>
      <c r="S948" s="9"/>
      <c r="T948" s="9"/>
      <c r="U948" s="9"/>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row>
    <row r="949" spans="5:51" ht="15" customHeight="1" x14ac:dyDescent="0.2">
      <c r="E949" s="4"/>
      <c r="F949" s="4"/>
      <c r="G949" s="4"/>
      <c r="H949" s="4"/>
      <c r="I949" s="4"/>
      <c r="J949" s="4"/>
      <c r="K949" s="4"/>
      <c r="L949" s="4"/>
      <c r="M949" s="4"/>
      <c r="N949" s="4"/>
      <c r="O949" s="4"/>
      <c r="P949" s="4"/>
      <c r="Q949" s="4"/>
      <c r="R949" s="9"/>
      <c r="S949" s="9"/>
      <c r="T949" s="9"/>
      <c r="U949" s="9"/>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row>
    <row r="950" spans="5:51" ht="15" customHeight="1" x14ac:dyDescent="0.2">
      <c r="E950" s="4"/>
      <c r="F950" s="4"/>
      <c r="G950" s="4"/>
      <c r="H950" s="4"/>
      <c r="I950" s="4"/>
      <c r="J950" s="4"/>
      <c r="K950" s="4"/>
      <c r="L950" s="4"/>
      <c r="M950" s="4"/>
      <c r="N950" s="4"/>
      <c r="O950" s="4"/>
      <c r="P950" s="4"/>
      <c r="Q950" s="4"/>
      <c r="R950" s="9"/>
      <c r="S950" s="9"/>
      <c r="T950" s="9"/>
      <c r="U950" s="9"/>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row>
    <row r="951" spans="5:51" ht="15" customHeight="1" x14ac:dyDescent="0.2">
      <c r="E951" s="4"/>
      <c r="F951" s="4"/>
      <c r="G951" s="4"/>
      <c r="H951" s="4"/>
      <c r="I951" s="4"/>
      <c r="J951" s="4"/>
      <c r="K951" s="4"/>
      <c r="L951" s="4"/>
      <c r="M951" s="4"/>
      <c r="N951" s="4"/>
      <c r="O951" s="4"/>
      <c r="P951" s="4"/>
      <c r="Q951" s="4"/>
      <c r="R951" s="9"/>
      <c r="S951" s="9"/>
      <c r="T951" s="9"/>
      <c r="U951" s="9"/>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row>
    <row r="952" spans="5:51" ht="15" customHeight="1" x14ac:dyDescent="0.2">
      <c r="E952" s="4"/>
      <c r="F952" s="4"/>
      <c r="G952" s="4"/>
      <c r="H952" s="4"/>
      <c r="I952" s="4"/>
      <c r="J952" s="4"/>
      <c r="K952" s="4"/>
      <c r="L952" s="4"/>
      <c r="M952" s="4"/>
      <c r="N952" s="4"/>
      <c r="O952" s="4"/>
      <c r="P952" s="4"/>
      <c r="Q952" s="4"/>
      <c r="R952" s="9"/>
      <c r="S952" s="9"/>
      <c r="T952" s="9"/>
      <c r="U952" s="9"/>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row>
    <row r="953" spans="5:51" ht="15" customHeight="1" x14ac:dyDescent="0.2">
      <c r="E953" s="4"/>
      <c r="F953" s="4"/>
      <c r="G953" s="4"/>
      <c r="H953" s="4"/>
      <c r="I953" s="4"/>
      <c r="J953" s="4"/>
      <c r="K953" s="4"/>
      <c r="L953" s="4"/>
      <c r="M953" s="4"/>
      <c r="N953" s="4"/>
      <c r="O953" s="4"/>
      <c r="P953" s="4"/>
      <c r="Q953" s="4"/>
      <c r="R953" s="9"/>
      <c r="S953" s="9"/>
      <c r="T953" s="9"/>
      <c r="U953" s="9"/>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row>
    <row r="954" spans="5:51" ht="15" customHeight="1" x14ac:dyDescent="0.2">
      <c r="E954" s="4"/>
      <c r="F954" s="4"/>
      <c r="G954" s="4"/>
      <c r="H954" s="4"/>
      <c r="I954" s="4"/>
      <c r="J954" s="4"/>
      <c r="K954" s="4"/>
      <c r="L954" s="4"/>
      <c r="M954" s="4"/>
      <c r="N954" s="4"/>
      <c r="O954" s="4"/>
      <c r="P954" s="4"/>
      <c r="Q954" s="4"/>
      <c r="R954" s="9"/>
      <c r="S954" s="9"/>
      <c r="T954" s="9"/>
      <c r="U954" s="9"/>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row>
    <row r="955" spans="5:51" ht="15" customHeight="1" x14ac:dyDescent="0.2">
      <c r="E955" s="4"/>
      <c r="F955" s="4"/>
      <c r="G955" s="4"/>
      <c r="H955" s="4"/>
      <c r="I955" s="4"/>
      <c r="J955" s="4"/>
      <c r="K955" s="4"/>
      <c r="L955" s="4"/>
      <c r="M955" s="4"/>
      <c r="N955" s="4"/>
      <c r="O955" s="4"/>
      <c r="P955" s="4"/>
      <c r="Q955" s="4"/>
      <c r="R955" s="9"/>
      <c r="S955" s="9"/>
      <c r="T955" s="9"/>
      <c r="U955" s="9"/>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row>
    <row r="956" spans="5:51" ht="15" customHeight="1" x14ac:dyDescent="0.2">
      <c r="E956" s="4"/>
      <c r="F956" s="4"/>
      <c r="G956" s="4"/>
      <c r="H956" s="4"/>
      <c r="I956" s="4"/>
      <c r="J956" s="4"/>
      <c r="K956" s="4"/>
      <c r="L956" s="4"/>
      <c r="M956" s="4"/>
      <c r="N956" s="4"/>
      <c r="O956" s="4"/>
      <c r="P956" s="4"/>
      <c r="Q956" s="4"/>
      <c r="R956" s="9"/>
      <c r="S956" s="9"/>
      <c r="T956" s="9"/>
      <c r="U956" s="9"/>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row>
    <row r="957" spans="5:51" ht="15" customHeight="1" x14ac:dyDescent="0.2">
      <c r="E957" s="4"/>
      <c r="F957" s="4"/>
      <c r="G957" s="4"/>
      <c r="H957" s="4"/>
      <c r="I957" s="4"/>
      <c r="J957" s="4"/>
      <c r="K957" s="4"/>
      <c r="L957" s="4"/>
      <c r="M957" s="4"/>
      <c r="N957" s="4"/>
      <c r="O957" s="4"/>
      <c r="P957" s="4"/>
      <c r="Q957" s="4"/>
      <c r="R957" s="9"/>
      <c r="S957" s="9"/>
      <c r="T957" s="9"/>
      <c r="U957" s="9"/>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row>
    <row r="958" spans="5:51" ht="15" customHeight="1" x14ac:dyDescent="0.2">
      <c r="E958" s="4"/>
      <c r="F958" s="4"/>
      <c r="G958" s="4"/>
      <c r="H958" s="4"/>
      <c r="I958" s="4"/>
      <c r="J958" s="4"/>
      <c r="K958" s="4"/>
      <c r="L958" s="4"/>
      <c r="M958" s="4"/>
      <c r="N958" s="4"/>
      <c r="O958" s="4"/>
      <c r="P958" s="4"/>
      <c r="Q958" s="4"/>
      <c r="R958" s="9"/>
      <c r="S958" s="9"/>
      <c r="T958" s="9"/>
      <c r="U958" s="9"/>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row>
    <row r="959" spans="5:51" ht="15" customHeight="1" x14ac:dyDescent="0.2">
      <c r="E959" s="4"/>
      <c r="F959" s="4"/>
      <c r="G959" s="4"/>
      <c r="H959" s="4"/>
      <c r="I959" s="4"/>
      <c r="J959" s="4"/>
      <c r="K959" s="4"/>
      <c r="L959" s="4"/>
      <c r="M959" s="4"/>
      <c r="N959" s="4"/>
      <c r="O959" s="4"/>
      <c r="P959" s="4"/>
      <c r="Q959" s="4"/>
      <c r="R959" s="9"/>
      <c r="S959" s="9"/>
      <c r="T959" s="9"/>
      <c r="U959" s="9"/>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row>
    <row r="960" spans="5:51" ht="15" customHeight="1" x14ac:dyDescent="0.2">
      <c r="E960" s="4"/>
      <c r="F960" s="4"/>
      <c r="G960" s="4"/>
      <c r="H960" s="4"/>
      <c r="I960" s="4"/>
      <c r="J960" s="4"/>
      <c r="K960" s="4"/>
      <c r="L960" s="4"/>
      <c r="M960" s="4"/>
      <c r="N960" s="4"/>
      <c r="O960" s="4"/>
      <c r="P960" s="4"/>
      <c r="Q960" s="4"/>
      <c r="R960" s="9"/>
      <c r="S960" s="9"/>
      <c r="T960" s="9"/>
      <c r="U960" s="9"/>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row>
    <row r="961" spans="5:51" ht="15" customHeight="1" x14ac:dyDescent="0.2">
      <c r="E961" s="4"/>
      <c r="F961" s="4"/>
      <c r="G961" s="4"/>
      <c r="H961" s="4"/>
      <c r="I961" s="4"/>
      <c r="J961" s="4"/>
      <c r="K961" s="4"/>
      <c r="L961" s="4"/>
      <c r="M961" s="4"/>
      <c r="N961" s="4"/>
      <c r="O961" s="4"/>
      <c r="P961" s="4"/>
      <c r="Q961" s="4"/>
      <c r="R961" s="9"/>
      <c r="S961" s="9"/>
      <c r="T961" s="9"/>
      <c r="U961" s="9"/>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row>
    <row r="962" spans="5:51" ht="15" customHeight="1" x14ac:dyDescent="0.2">
      <c r="E962" s="4"/>
      <c r="F962" s="4"/>
      <c r="G962" s="4"/>
      <c r="H962" s="4"/>
      <c r="I962" s="4"/>
      <c r="J962" s="4"/>
      <c r="K962" s="4"/>
      <c r="L962" s="4"/>
      <c r="M962" s="4"/>
      <c r="N962" s="4"/>
      <c r="O962" s="4"/>
      <c r="P962" s="4"/>
      <c r="Q962" s="4"/>
      <c r="R962" s="9"/>
      <c r="S962" s="9"/>
      <c r="T962" s="9"/>
      <c r="U962" s="9"/>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row>
    <row r="963" spans="5:51" ht="15" customHeight="1" x14ac:dyDescent="0.2">
      <c r="E963" s="4"/>
      <c r="F963" s="4"/>
      <c r="G963" s="4"/>
      <c r="H963" s="4"/>
      <c r="I963" s="4"/>
      <c r="J963" s="4"/>
      <c r="K963" s="4"/>
      <c r="L963" s="4"/>
      <c r="M963" s="4"/>
      <c r="N963" s="4"/>
      <c r="O963" s="4"/>
      <c r="P963" s="4"/>
      <c r="Q963" s="4"/>
      <c r="R963" s="9"/>
      <c r="S963" s="9"/>
      <c r="T963" s="9"/>
      <c r="U963" s="9"/>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row>
    <row r="964" spans="5:51" ht="15" customHeight="1" x14ac:dyDescent="0.2">
      <c r="E964" s="4"/>
      <c r="F964" s="4"/>
      <c r="G964" s="4"/>
      <c r="H964" s="4"/>
      <c r="I964" s="4"/>
      <c r="J964" s="4"/>
      <c r="K964" s="4"/>
      <c r="L964" s="4"/>
      <c r="M964" s="4"/>
      <c r="N964" s="4"/>
      <c r="O964" s="4"/>
      <c r="P964" s="4"/>
      <c r="Q964" s="4"/>
      <c r="R964" s="9"/>
      <c r="S964" s="9"/>
      <c r="T964" s="9"/>
      <c r="U964" s="9"/>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row>
    <row r="965" spans="5:51" ht="15" customHeight="1" x14ac:dyDescent="0.2">
      <c r="E965" s="4"/>
      <c r="F965" s="4"/>
      <c r="G965" s="4"/>
      <c r="H965" s="4"/>
      <c r="I965" s="4"/>
      <c r="J965" s="4"/>
      <c r="K965" s="4"/>
      <c r="L965" s="4"/>
      <c r="M965" s="4"/>
      <c r="N965" s="4"/>
      <c r="O965" s="4"/>
      <c r="P965" s="4"/>
      <c r="Q965" s="4"/>
      <c r="R965" s="9"/>
      <c r="S965" s="9"/>
      <c r="T965" s="9"/>
      <c r="U965" s="9"/>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row>
    <row r="966" spans="5:51" ht="15" customHeight="1" x14ac:dyDescent="0.2">
      <c r="E966" s="4"/>
      <c r="F966" s="4"/>
      <c r="G966" s="4"/>
      <c r="H966" s="4"/>
      <c r="I966" s="4"/>
      <c r="J966" s="4"/>
      <c r="K966" s="4"/>
      <c r="L966" s="4"/>
      <c r="M966" s="4"/>
      <c r="N966" s="4"/>
      <c r="O966" s="4"/>
      <c r="P966" s="4"/>
      <c r="Q966" s="4"/>
      <c r="R966" s="9"/>
      <c r="S966" s="9"/>
      <c r="T966" s="9"/>
      <c r="U966" s="9"/>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row>
    <row r="967" spans="5:51" ht="15" customHeight="1" x14ac:dyDescent="0.2">
      <c r="E967" s="4"/>
      <c r="F967" s="4"/>
      <c r="G967" s="4"/>
      <c r="H967" s="4"/>
      <c r="I967" s="4"/>
      <c r="J967" s="4"/>
      <c r="K967" s="4"/>
      <c r="L967" s="4"/>
      <c r="M967" s="4"/>
      <c r="N967" s="4"/>
      <c r="O967" s="4"/>
      <c r="P967" s="4"/>
      <c r="Q967" s="4"/>
      <c r="R967" s="9"/>
      <c r="S967" s="9"/>
      <c r="T967" s="9"/>
      <c r="U967" s="9"/>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row>
    <row r="968" spans="5:51" ht="15" customHeight="1" x14ac:dyDescent="0.2">
      <c r="E968" s="4"/>
      <c r="F968" s="4"/>
      <c r="G968" s="4"/>
      <c r="H968" s="4"/>
      <c r="I968" s="4"/>
      <c r="J968" s="4"/>
      <c r="K968" s="4"/>
      <c r="L968" s="4"/>
      <c r="M968" s="4"/>
      <c r="N968" s="4"/>
      <c r="O968" s="4"/>
      <c r="P968" s="4"/>
      <c r="Q968" s="4"/>
      <c r="R968" s="9"/>
      <c r="S968" s="9"/>
      <c r="T968" s="9"/>
      <c r="U968" s="9"/>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row>
    <row r="969" spans="5:51" ht="15" customHeight="1" x14ac:dyDescent="0.2">
      <c r="E969" s="4"/>
      <c r="F969" s="4"/>
      <c r="G969" s="4"/>
      <c r="H969" s="4"/>
      <c r="I969" s="4"/>
      <c r="J969" s="4"/>
      <c r="K969" s="4"/>
      <c r="L969" s="4"/>
      <c r="M969" s="4"/>
      <c r="N969" s="4"/>
      <c r="O969" s="4"/>
      <c r="P969" s="4"/>
      <c r="Q969" s="4"/>
      <c r="R969" s="9"/>
      <c r="S969" s="9"/>
      <c r="T969" s="9"/>
      <c r="U969" s="9"/>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row>
    <row r="970" spans="5:51" ht="15" customHeight="1" x14ac:dyDescent="0.2">
      <c r="E970" s="4"/>
      <c r="F970" s="4"/>
      <c r="G970" s="4"/>
      <c r="H970" s="4"/>
      <c r="I970" s="4"/>
      <c r="J970" s="4"/>
      <c r="K970" s="4"/>
      <c r="L970" s="4"/>
      <c r="M970" s="4"/>
      <c r="N970" s="4"/>
      <c r="O970" s="4"/>
      <c r="P970" s="4"/>
      <c r="Q970" s="4"/>
      <c r="R970" s="9"/>
      <c r="S970" s="9"/>
      <c r="T970" s="9"/>
      <c r="U970" s="9"/>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row>
    <row r="971" spans="5:51" ht="15" customHeight="1" x14ac:dyDescent="0.2">
      <c r="E971" s="4"/>
      <c r="F971" s="4"/>
      <c r="G971" s="4"/>
      <c r="H971" s="4"/>
      <c r="I971" s="4"/>
      <c r="J971" s="4"/>
      <c r="K971" s="4"/>
      <c r="L971" s="4"/>
      <c r="M971" s="4"/>
      <c r="N971" s="4"/>
      <c r="O971" s="4"/>
      <c r="P971" s="4"/>
      <c r="Q971" s="4"/>
      <c r="R971" s="9"/>
      <c r="S971" s="9"/>
      <c r="T971" s="9"/>
      <c r="U971" s="9"/>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row>
    <row r="972" spans="5:51" ht="15" customHeight="1" x14ac:dyDescent="0.2">
      <c r="E972" s="4"/>
      <c r="F972" s="4"/>
      <c r="G972" s="4"/>
      <c r="H972" s="4"/>
      <c r="I972" s="4"/>
      <c r="J972" s="4"/>
      <c r="K972" s="4"/>
      <c r="L972" s="4"/>
      <c r="M972" s="4"/>
      <c r="N972" s="4"/>
      <c r="O972" s="4"/>
      <c r="P972" s="4"/>
      <c r="Q972" s="4"/>
      <c r="R972" s="9"/>
      <c r="S972" s="9"/>
      <c r="T972" s="9"/>
      <c r="U972" s="9"/>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row>
    <row r="973" spans="5:51" ht="15" customHeight="1" x14ac:dyDescent="0.2">
      <c r="E973" s="4"/>
      <c r="F973" s="4"/>
      <c r="G973" s="4"/>
      <c r="H973" s="4"/>
      <c r="I973" s="4"/>
      <c r="J973" s="4"/>
      <c r="K973" s="4"/>
      <c r="L973" s="4"/>
      <c r="M973" s="4"/>
      <c r="N973" s="4"/>
      <c r="O973" s="4"/>
      <c r="P973" s="4"/>
      <c r="Q973" s="4"/>
      <c r="R973" s="9"/>
      <c r="S973" s="9"/>
      <c r="T973" s="9"/>
      <c r="U973" s="9"/>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row>
    <row r="974" spans="5:51" ht="15" customHeight="1" x14ac:dyDescent="0.2">
      <c r="E974" s="4"/>
      <c r="F974" s="4"/>
      <c r="G974" s="4"/>
      <c r="H974" s="4"/>
      <c r="I974" s="4"/>
      <c r="J974" s="4"/>
      <c r="K974" s="4"/>
      <c r="L974" s="4"/>
      <c r="M974" s="4"/>
      <c r="N974" s="4"/>
      <c r="O974" s="4"/>
      <c r="P974" s="4"/>
      <c r="Q974" s="4"/>
      <c r="R974" s="9"/>
      <c r="S974" s="9"/>
      <c r="T974" s="9"/>
      <c r="U974" s="9"/>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row>
    <row r="975" spans="5:51" ht="15" customHeight="1" x14ac:dyDescent="0.2">
      <c r="E975" s="4"/>
      <c r="F975" s="4"/>
      <c r="G975" s="4"/>
      <c r="H975" s="4"/>
      <c r="I975" s="4"/>
      <c r="J975" s="4"/>
      <c r="K975" s="4"/>
      <c r="L975" s="4"/>
      <c r="M975" s="4"/>
      <c r="N975" s="4"/>
      <c r="O975" s="4"/>
      <c r="P975" s="4"/>
      <c r="Q975" s="4"/>
      <c r="R975" s="9"/>
      <c r="S975" s="9"/>
      <c r="T975" s="9"/>
      <c r="U975" s="9"/>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row>
    <row r="976" spans="5:51" ht="15" customHeight="1" x14ac:dyDescent="0.2">
      <c r="E976" s="4"/>
      <c r="F976" s="4"/>
      <c r="G976" s="4"/>
      <c r="H976" s="4"/>
      <c r="I976" s="4"/>
      <c r="J976" s="4"/>
      <c r="K976" s="4"/>
      <c r="L976" s="4"/>
      <c r="M976" s="4"/>
      <c r="N976" s="4"/>
      <c r="O976" s="4"/>
      <c r="P976" s="4"/>
      <c r="Q976" s="4"/>
      <c r="R976" s="9"/>
      <c r="S976" s="9"/>
      <c r="T976" s="9"/>
      <c r="U976" s="9"/>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row>
    <row r="977" spans="5:51" ht="15" customHeight="1" x14ac:dyDescent="0.2">
      <c r="E977" s="4"/>
      <c r="F977" s="4"/>
      <c r="G977" s="4"/>
      <c r="H977" s="4"/>
      <c r="I977" s="4"/>
      <c r="J977" s="4"/>
      <c r="K977" s="4"/>
      <c r="L977" s="4"/>
      <c r="M977" s="4"/>
      <c r="N977" s="4"/>
      <c r="O977" s="4"/>
      <c r="P977" s="4"/>
      <c r="Q977" s="4"/>
      <c r="R977" s="9"/>
      <c r="S977" s="9"/>
      <c r="T977" s="9"/>
      <c r="U977" s="9"/>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row>
    <row r="978" spans="5:51" ht="15" customHeight="1" x14ac:dyDescent="0.2">
      <c r="E978" s="4"/>
      <c r="F978" s="4"/>
      <c r="G978" s="4"/>
      <c r="H978" s="4"/>
      <c r="I978" s="4"/>
      <c r="J978" s="4"/>
      <c r="K978" s="4"/>
      <c r="L978" s="4"/>
      <c r="M978" s="4"/>
      <c r="N978" s="4"/>
      <c r="O978" s="4"/>
      <c r="P978" s="4"/>
      <c r="Q978" s="4"/>
      <c r="R978" s="9"/>
      <c r="S978" s="9"/>
      <c r="T978" s="9"/>
      <c r="U978" s="9"/>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row>
    <row r="979" spans="5:51" ht="15" customHeight="1" x14ac:dyDescent="0.2">
      <c r="E979" s="4"/>
      <c r="F979" s="4"/>
      <c r="G979" s="4"/>
      <c r="H979" s="4"/>
      <c r="I979" s="4"/>
      <c r="J979" s="4"/>
      <c r="K979" s="4"/>
      <c r="L979" s="4"/>
      <c r="M979" s="4"/>
      <c r="N979" s="4"/>
      <c r="O979" s="4"/>
      <c r="P979" s="4"/>
      <c r="Q979" s="4"/>
      <c r="R979" s="9"/>
      <c r="S979" s="9"/>
      <c r="T979" s="9"/>
      <c r="U979" s="9"/>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row>
    <row r="980" spans="5:51" ht="15" customHeight="1" x14ac:dyDescent="0.2">
      <c r="E980" s="4"/>
      <c r="F980" s="4"/>
      <c r="G980" s="4"/>
      <c r="H980" s="4"/>
      <c r="I980" s="4"/>
      <c r="J980" s="4"/>
      <c r="K980" s="4"/>
      <c r="L980" s="4"/>
      <c r="M980" s="4"/>
      <c r="N980" s="4"/>
      <c r="O980" s="4"/>
      <c r="P980" s="4"/>
      <c r="Q980" s="4"/>
      <c r="R980" s="9"/>
      <c r="S980" s="9"/>
      <c r="T980" s="9"/>
      <c r="U980" s="9"/>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row>
    <row r="981" spans="5:51" ht="15" customHeight="1" x14ac:dyDescent="0.2">
      <c r="E981" s="4"/>
      <c r="F981" s="4"/>
      <c r="G981" s="4"/>
      <c r="H981" s="4"/>
      <c r="I981" s="4"/>
      <c r="J981" s="4"/>
      <c r="K981" s="4"/>
      <c r="L981" s="4"/>
      <c r="M981" s="4"/>
      <c r="N981" s="4"/>
      <c r="O981" s="4"/>
      <c r="P981" s="4"/>
      <c r="Q981" s="4"/>
      <c r="R981" s="9"/>
      <c r="S981" s="9"/>
      <c r="T981" s="9"/>
      <c r="U981" s="9"/>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row>
    <row r="982" spans="5:51" ht="15" customHeight="1" x14ac:dyDescent="0.2">
      <c r="E982" s="4"/>
      <c r="F982" s="4"/>
      <c r="G982" s="4"/>
      <c r="H982" s="4"/>
      <c r="I982" s="4"/>
      <c r="J982" s="4"/>
      <c r="K982" s="4"/>
      <c r="L982" s="4"/>
      <c r="M982" s="4"/>
      <c r="N982" s="4"/>
      <c r="O982" s="4"/>
      <c r="P982" s="4"/>
      <c r="Q982" s="4"/>
      <c r="R982" s="9"/>
      <c r="S982" s="9"/>
      <c r="T982" s="9"/>
      <c r="U982" s="9"/>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row>
    <row r="983" spans="5:51" ht="15" customHeight="1" x14ac:dyDescent="0.2">
      <c r="E983" s="4"/>
      <c r="F983" s="4"/>
      <c r="G983" s="4"/>
      <c r="H983" s="4"/>
      <c r="I983" s="4"/>
      <c r="J983" s="4"/>
      <c r="K983" s="4"/>
      <c r="L983" s="4"/>
      <c r="M983" s="4"/>
      <c r="N983" s="4"/>
      <c r="O983" s="4"/>
      <c r="P983" s="4"/>
      <c r="Q983" s="4"/>
      <c r="R983" s="9"/>
      <c r="S983" s="9"/>
      <c r="T983" s="9"/>
      <c r="U983" s="9"/>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row>
    <row r="984" spans="5:51" ht="15" customHeight="1" x14ac:dyDescent="0.2">
      <c r="E984" s="4"/>
      <c r="F984" s="4"/>
      <c r="G984" s="4"/>
      <c r="H984" s="4"/>
      <c r="I984" s="4"/>
      <c r="J984" s="4"/>
      <c r="K984" s="4"/>
      <c r="L984" s="4"/>
      <c r="M984" s="4"/>
      <c r="N984" s="4"/>
      <c r="O984" s="4"/>
      <c r="P984" s="4"/>
      <c r="Q984" s="4"/>
      <c r="R984" s="9"/>
      <c r="S984" s="9"/>
      <c r="T984" s="9"/>
      <c r="U984" s="9"/>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row>
    <row r="985" spans="5:51" ht="15" customHeight="1" x14ac:dyDescent="0.2">
      <c r="E985" s="4"/>
      <c r="F985" s="4"/>
      <c r="G985" s="4"/>
      <c r="H985" s="4"/>
      <c r="I985" s="4"/>
      <c r="J985" s="4"/>
      <c r="K985" s="4"/>
      <c r="L985" s="4"/>
      <c r="M985" s="4"/>
      <c r="N985" s="4"/>
      <c r="O985" s="4"/>
      <c r="P985" s="4"/>
      <c r="Q985" s="4"/>
      <c r="R985" s="9"/>
      <c r="S985" s="9"/>
      <c r="T985" s="9"/>
      <c r="U985" s="9"/>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row>
    <row r="986" spans="5:51" ht="15" customHeight="1" x14ac:dyDescent="0.2">
      <c r="E986" s="4"/>
      <c r="F986" s="4"/>
      <c r="G986" s="4"/>
      <c r="H986" s="4"/>
      <c r="I986" s="4"/>
      <c r="J986" s="4"/>
      <c r="K986" s="4"/>
      <c r="L986" s="4"/>
      <c r="M986" s="4"/>
      <c r="N986" s="4"/>
      <c r="O986" s="4"/>
      <c r="P986" s="4"/>
      <c r="Q986" s="4"/>
      <c r="R986" s="9"/>
      <c r="S986" s="9"/>
      <c r="T986" s="9"/>
      <c r="U986" s="9"/>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row>
    <row r="987" spans="5:51" ht="15" customHeight="1" x14ac:dyDescent="0.2">
      <c r="E987" s="4"/>
      <c r="F987" s="4"/>
      <c r="G987" s="4"/>
      <c r="H987" s="4"/>
      <c r="I987" s="4"/>
      <c r="J987" s="4"/>
      <c r="K987" s="4"/>
      <c r="L987" s="4"/>
      <c r="M987" s="4"/>
      <c r="N987" s="4"/>
      <c r="O987" s="4"/>
      <c r="P987" s="4"/>
      <c r="Q987" s="4"/>
      <c r="R987" s="9"/>
      <c r="S987" s="9"/>
      <c r="T987" s="9"/>
      <c r="U987" s="9"/>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row>
    <row r="988" spans="5:51" ht="15" customHeight="1" x14ac:dyDescent="0.2">
      <c r="E988" s="4"/>
      <c r="F988" s="4"/>
      <c r="G988" s="4"/>
      <c r="H988" s="4"/>
      <c r="I988" s="4"/>
      <c r="J988" s="4"/>
      <c r="K988" s="4"/>
      <c r="L988" s="4"/>
      <c r="M988" s="4"/>
      <c r="N988" s="4"/>
      <c r="O988" s="4"/>
      <c r="P988" s="4"/>
      <c r="Q988" s="4"/>
      <c r="R988" s="9"/>
      <c r="S988" s="9"/>
      <c r="T988" s="9"/>
      <c r="U988" s="9"/>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row>
    <row r="989" spans="5:51" ht="15" customHeight="1" x14ac:dyDescent="0.2">
      <c r="E989" s="4"/>
      <c r="F989" s="4"/>
      <c r="G989" s="4"/>
      <c r="H989" s="4"/>
      <c r="I989" s="4"/>
      <c r="J989" s="4"/>
      <c r="K989" s="4"/>
      <c r="L989" s="4"/>
      <c r="M989" s="4"/>
      <c r="N989" s="4"/>
      <c r="O989" s="4"/>
      <c r="P989" s="4"/>
      <c r="Q989" s="4"/>
      <c r="R989" s="9"/>
      <c r="S989" s="9"/>
      <c r="T989" s="9"/>
      <c r="U989" s="9"/>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row>
    <row r="990" spans="5:51" ht="15" customHeight="1" x14ac:dyDescent="0.2">
      <c r="E990" s="4"/>
      <c r="F990" s="4"/>
      <c r="G990" s="4"/>
      <c r="H990" s="4"/>
      <c r="I990" s="4"/>
      <c r="J990" s="4"/>
      <c r="K990" s="4"/>
      <c r="L990" s="4"/>
      <c r="M990" s="4"/>
      <c r="N990" s="4"/>
      <c r="O990" s="4"/>
      <c r="P990" s="4"/>
      <c r="Q990" s="4"/>
      <c r="R990" s="9"/>
      <c r="S990" s="9"/>
      <c r="T990" s="9"/>
      <c r="U990" s="9"/>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row>
    <row r="991" spans="5:51" ht="15" customHeight="1" x14ac:dyDescent="0.2">
      <c r="E991" s="4"/>
      <c r="F991" s="4"/>
      <c r="G991" s="4"/>
      <c r="H991" s="4"/>
      <c r="I991" s="4"/>
      <c r="J991" s="4"/>
      <c r="K991" s="4"/>
      <c r="L991" s="4"/>
      <c r="M991" s="4"/>
      <c r="N991" s="4"/>
      <c r="O991" s="4"/>
      <c r="P991" s="4"/>
      <c r="Q991" s="4"/>
      <c r="R991" s="9"/>
      <c r="S991" s="9"/>
      <c r="T991" s="9"/>
      <c r="U991" s="9"/>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row>
    <row r="992" spans="5:51" ht="15" customHeight="1" x14ac:dyDescent="0.2">
      <c r="E992" s="4"/>
      <c r="F992" s="4"/>
      <c r="G992" s="4"/>
      <c r="H992" s="4"/>
      <c r="I992" s="4"/>
      <c r="J992" s="4"/>
      <c r="K992" s="4"/>
      <c r="L992" s="4"/>
      <c r="M992" s="4"/>
      <c r="N992" s="4"/>
      <c r="O992" s="4"/>
      <c r="P992" s="4"/>
      <c r="Q992" s="4"/>
      <c r="R992" s="9"/>
      <c r="S992" s="9"/>
      <c r="T992" s="9"/>
      <c r="U992" s="9"/>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row>
    <row r="993" spans="5:51" ht="15" customHeight="1" x14ac:dyDescent="0.2">
      <c r="E993" s="4"/>
      <c r="F993" s="4"/>
      <c r="G993" s="4"/>
      <c r="H993" s="4"/>
      <c r="I993" s="4"/>
      <c r="J993" s="4"/>
      <c r="K993" s="4"/>
      <c r="L993" s="4"/>
      <c r="M993" s="4"/>
      <c r="N993" s="4"/>
      <c r="O993" s="4"/>
      <c r="P993" s="4"/>
      <c r="Q993" s="4"/>
      <c r="R993" s="9"/>
      <c r="S993" s="9"/>
      <c r="T993" s="9"/>
      <c r="U993" s="9"/>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row>
    <row r="994" spans="5:51" ht="15" customHeight="1" x14ac:dyDescent="0.2">
      <c r="E994" s="4"/>
      <c r="F994" s="4"/>
      <c r="G994" s="4"/>
      <c r="H994" s="4"/>
      <c r="I994" s="4"/>
      <c r="J994" s="4"/>
      <c r="K994" s="4"/>
      <c r="L994" s="4"/>
      <c r="M994" s="4"/>
      <c r="N994" s="4"/>
      <c r="O994" s="4"/>
      <c r="P994" s="4"/>
      <c r="Q994" s="4"/>
      <c r="R994" s="9"/>
      <c r="S994" s="9"/>
      <c r="T994" s="9"/>
      <c r="U994" s="9"/>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row>
    <row r="995" spans="5:51" ht="15" customHeight="1" x14ac:dyDescent="0.2">
      <c r="E995" s="4"/>
      <c r="F995" s="4"/>
      <c r="G995" s="4"/>
      <c r="H995" s="4"/>
      <c r="I995" s="4"/>
      <c r="J995" s="4"/>
      <c r="K995" s="4"/>
      <c r="L995" s="4"/>
      <c r="M995" s="4"/>
      <c r="N995" s="4"/>
      <c r="O995" s="4"/>
      <c r="P995" s="4"/>
      <c r="Q995" s="4"/>
      <c r="R995" s="9"/>
      <c r="S995" s="9"/>
      <c r="T995" s="9"/>
      <c r="U995" s="9"/>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row>
    <row r="996" spans="5:51" ht="15" customHeight="1" x14ac:dyDescent="0.2">
      <c r="E996" s="4"/>
      <c r="F996" s="4"/>
      <c r="G996" s="4"/>
      <c r="H996" s="4"/>
      <c r="I996" s="4"/>
      <c r="J996" s="4"/>
      <c r="K996" s="4"/>
      <c r="L996" s="4"/>
      <c r="M996" s="4"/>
      <c r="N996" s="4"/>
      <c r="O996" s="4"/>
      <c r="P996" s="4"/>
      <c r="Q996" s="4"/>
      <c r="R996" s="9"/>
      <c r="S996" s="9"/>
      <c r="T996" s="9"/>
      <c r="U996" s="9"/>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row>
    <row r="997" spans="5:51" ht="15" customHeight="1" x14ac:dyDescent="0.2">
      <c r="E997" s="4"/>
      <c r="F997" s="4"/>
      <c r="G997" s="4"/>
      <c r="H997" s="4"/>
      <c r="I997" s="4"/>
      <c r="J997" s="4"/>
      <c r="K997" s="4"/>
      <c r="L997" s="4"/>
      <c r="M997" s="4"/>
      <c r="N997" s="4"/>
      <c r="O997" s="4"/>
      <c r="P997" s="4"/>
      <c r="Q997" s="4"/>
      <c r="R997" s="9"/>
      <c r="S997" s="9"/>
      <c r="T997" s="9"/>
      <c r="U997" s="9"/>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row>
    <row r="998" spans="5:51" ht="15" customHeight="1" x14ac:dyDescent="0.2">
      <c r="E998" s="4"/>
      <c r="F998" s="4"/>
      <c r="G998" s="4"/>
      <c r="H998" s="4"/>
      <c r="I998" s="4"/>
      <c r="J998" s="4"/>
      <c r="K998" s="4"/>
      <c r="L998" s="4"/>
      <c r="M998" s="4"/>
      <c r="N998" s="4"/>
      <c r="O998" s="4"/>
      <c r="P998" s="4"/>
      <c r="Q998" s="4"/>
      <c r="R998" s="9"/>
      <c r="S998" s="9"/>
      <c r="T998" s="9"/>
      <c r="U998" s="9"/>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row>
    <row r="999" spans="5:51" ht="15" customHeight="1" x14ac:dyDescent="0.2">
      <c r="E999" s="4"/>
      <c r="F999" s="4"/>
      <c r="G999" s="4"/>
      <c r="H999" s="4"/>
      <c r="I999" s="4"/>
      <c r="J999" s="4"/>
      <c r="K999" s="4"/>
      <c r="L999" s="4"/>
      <c r="M999" s="4"/>
      <c r="N999" s="4"/>
      <c r="O999" s="4"/>
      <c r="P999" s="4"/>
      <c r="Q999" s="4"/>
      <c r="R999" s="9"/>
      <c r="S999" s="9"/>
      <c r="T999" s="9"/>
      <c r="U999" s="9"/>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row>
    <row r="1000" spans="5:51" ht="15" customHeight="1" x14ac:dyDescent="0.2">
      <c r="E1000" s="4"/>
      <c r="F1000" s="4"/>
      <c r="G1000" s="4"/>
      <c r="H1000" s="4"/>
      <c r="I1000" s="4"/>
      <c r="J1000" s="4"/>
      <c r="K1000" s="4"/>
      <c r="L1000" s="4"/>
      <c r="M1000" s="4"/>
      <c r="N1000" s="4"/>
      <c r="O1000" s="4"/>
      <c r="P1000" s="4"/>
      <c r="Q1000" s="4"/>
      <c r="R1000" s="9"/>
      <c r="S1000" s="9"/>
      <c r="T1000" s="9"/>
      <c r="U1000" s="9"/>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row>
    <row r="1001" spans="5:51" ht="15" customHeight="1" x14ac:dyDescent="0.2">
      <c r="E1001" s="4"/>
      <c r="F1001" s="4"/>
      <c r="G1001" s="4"/>
      <c r="H1001" s="4"/>
      <c r="I1001" s="4"/>
      <c r="J1001" s="4"/>
      <c r="K1001" s="4"/>
      <c r="L1001" s="4"/>
      <c r="M1001" s="4"/>
      <c r="N1001" s="4"/>
      <c r="O1001" s="4"/>
      <c r="P1001" s="4"/>
      <c r="Q1001" s="4"/>
      <c r="R1001" s="9"/>
      <c r="S1001" s="9"/>
      <c r="T1001" s="9"/>
      <c r="U1001" s="9"/>
      <c r="V1001" s="4"/>
      <c r="W1001" s="4"/>
      <c r="X1001" s="4"/>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c r="AW1001" s="4"/>
      <c r="AX1001" s="4"/>
      <c r="AY1001" s="4"/>
    </row>
    <row r="1002" spans="5:51" ht="15" customHeight="1" x14ac:dyDescent="0.2">
      <c r="E1002" s="4"/>
      <c r="F1002" s="4"/>
      <c r="G1002" s="4"/>
      <c r="H1002" s="4"/>
      <c r="I1002" s="4"/>
      <c r="J1002" s="4"/>
      <c r="K1002" s="4"/>
      <c r="L1002" s="4"/>
      <c r="M1002" s="4"/>
      <c r="N1002" s="4"/>
      <c r="O1002" s="4"/>
      <c r="P1002" s="4"/>
      <c r="Q1002" s="4"/>
      <c r="R1002" s="9"/>
      <c r="S1002" s="9"/>
      <c r="T1002" s="9"/>
      <c r="U1002" s="9"/>
      <c r="V1002" s="4"/>
      <c r="W1002" s="4"/>
      <c r="X1002" s="4"/>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c r="AU1002" s="4"/>
      <c r="AV1002" s="4"/>
      <c r="AW1002" s="4"/>
      <c r="AX1002" s="4"/>
      <c r="AY1002" s="4"/>
    </row>
    <row r="1003" spans="5:51" ht="15" customHeight="1" x14ac:dyDescent="0.2">
      <c r="E1003" s="4"/>
      <c r="F1003" s="4"/>
      <c r="G1003" s="4"/>
      <c r="H1003" s="4"/>
      <c r="I1003" s="4"/>
      <c r="J1003" s="4"/>
      <c r="K1003" s="4"/>
      <c r="L1003" s="4"/>
      <c r="M1003" s="4"/>
      <c r="N1003" s="4"/>
      <c r="O1003" s="4"/>
      <c r="P1003" s="4"/>
      <c r="Q1003" s="4"/>
      <c r="R1003" s="9"/>
      <c r="S1003" s="9"/>
      <c r="T1003" s="9"/>
      <c r="U1003" s="9"/>
      <c r="V1003" s="4"/>
      <c r="W1003" s="4"/>
      <c r="X1003" s="4"/>
      <c r="Y1003" s="4"/>
      <c r="Z1003" s="4"/>
      <c r="AA1003" s="4"/>
      <c r="AB1003" s="4"/>
      <c r="AC1003" s="4"/>
      <c r="AD1003" s="4"/>
      <c r="AE1003" s="4"/>
      <c r="AF1003" s="4"/>
      <c r="AG1003" s="4"/>
      <c r="AH1003" s="4"/>
      <c r="AI1003" s="4"/>
      <c r="AJ1003" s="4"/>
      <c r="AK1003" s="4"/>
      <c r="AL1003" s="4"/>
      <c r="AM1003" s="4"/>
      <c r="AN1003" s="4"/>
      <c r="AO1003" s="4"/>
      <c r="AP1003" s="4"/>
      <c r="AQ1003" s="4"/>
      <c r="AR1003" s="4"/>
      <c r="AS1003" s="4"/>
      <c r="AT1003" s="4"/>
      <c r="AU1003" s="4"/>
      <c r="AV1003" s="4"/>
      <c r="AW1003" s="4"/>
      <c r="AX1003" s="4"/>
      <c r="AY1003" s="4"/>
    </row>
    <row r="1004" spans="5:51" ht="15" customHeight="1" x14ac:dyDescent="0.2">
      <c r="E1004" s="4"/>
      <c r="F1004" s="4"/>
      <c r="G1004" s="4"/>
      <c r="H1004" s="4"/>
      <c r="I1004" s="4"/>
      <c r="J1004" s="4"/>
      <c r="K1004" s="4"/>
      <c r="L1004" s="4"/>
      <c r="M1004" s="4"/>
      <c r="N1004" s="4"/>
      <c r="O1004" s="4"/>
      <c r="P1004" s="4"/>
      <c r="Q1004" s="4"/>
      <c r="R1004" s="9"/>
      <c r="S1004" s="9"/>
      <c r="T1004" s="9"/>
      <c r="U1004" s="9"/>
      <c r="V1004" s="4"/>
      <c r="W1004" s="4"/>
      <c r="X1004" s="4"/>
      <c r="Y1004" s="4"/>
      <c r="Z1004" s="4"/>
      <c r="AA1004" s="4"/>
      <c r="AB1004" s="4"/>
      <c r="AC1004" s="4"/>
      <c r="AD1004" s="4"/>
      <c r="AE1004" s="4"/>
      <c r="AF1004" s="4"/>
      <c r="AG1004" s="4"/>
      <c r="AH1004" s="4"/>
      <c r="AI1004" s="4"/>
      <c r="AJ1004" s="4"/>
      <c r="AK1004" s="4"/>
      <c r="AL1004" s="4"/>
      <c r="AM1004" s="4"/>
      <c r="AN1004" s="4"/>
      <c r="AO1004" s="4"/>
      <c r="AP1004" s="4"/>
      <c r="AQ1004" s="4"/>
      <c r="AR1004" s="4"/>
      <c r="AS1004" s="4"/>
      <c r="AT1004" s="4"/>
      <c r="AU1004" s="4"/>
      <c r="AV1004" s="4"/>
      <c r="AW1004" s="4"/>
      <c r="AX1004" s="4"/>
      <c r="AY1004" s="4"/>
    </row>
    <row r="1005" spans="5:51" ht="15" customHeight="1" x14ac:dyDescent="0.2">
      <c r="E1005" s="4"/>
      <c r="F1005" s="4"/>
      <c r="G1005" s="4"/>
      <c r="H1005" s="4"/>
      <c r="I1005" s="4"/>
      <c r="J1005" s="4"/>
      <c r="K1005" s="4"/>
      <c r="L1005" s="4"/>
      <c r="M1005" s="4"/>
      <c r="N1005" s="4"/>
      <c r="O1005" s="4"/>
      <c r="P1005" s="4"/>
      <c r="Q1005" s="4"/>
      <c r="R1005" s="9"/>
      <c r="S1005" s="9"/>
      <c r="T1005" s="9"/>
      <c r="U1005" s="9"/>
      <c r="V1005" s="4"/>
      <c r="W1005" s="4"/>
      <c r="X1005" s="4"/>
      <c r="Y1005" s="4"/>
      <c r="Z1005" s="4"/>
      <c r="AA1005" s="4"/>
      <c r="AB1005" s="4"/>
      <c r="AC1005" s="4"/>
      <c r="AD1005" s="4"/>
      <c r="AE1005" s="4"/>
      <c r="AF1005" s="4"/>
      <c r="AG1005" s="4"/>
      <c r="AH1005" s="4"/>
      <c r="AI1005" s="4"/>
      <c r="AJ1005" s="4"/>
      <c r="AK1005" s="4"/>
      <c r="AL1005" s="4"/>
      <c r="AM1005" s="4"/>
      <c r="AN1005" s="4"/>
      <c r="AO1005" s="4"/>
      <c r="AP1005" s="4"/>
      <c r="AQ1005" s="4"/>
      <c r="AR1005" s="4"/>
      <c r="AS1005" s="4"/>
      <c r="AT1005" s="4"/>
      <c r="AU1005" s="4"/>
      <c r="AV1005" s="4"/>
      <c r="AW1005" s="4"/>
      <c r="AX1005" s="4"/>
      <c r="AY1005" s="4"/>
    </row>
    <row r="1006" spans="5:51" ht="15" customHeight="1" x14ac:dyDescent="0.2">
      <c r="E1006" s="4"/>
      <c r="F1006" s="4"/>
      <c r="G1006" s="4"/>
      <c r="H1006" s="4"/>
      <c r="I1006" s="4"/>
      <c r="J1006" s="4"/>
      <c r="K1006" s="4"/>
      <c r="L1006" s="4"/>
      <c r="M1006" s="4"/>
      <c r="N1006" s="4"/>
      <c r="O1006" s="4"/>
      <c r="P1006" s="4"/>
      <c r="Q1006" s="4"/>
      <c r="R1006" s="9"/>
      <c r="S1006" s="9"/>
      <c r="T1006" s="9"/>
      <c r="U1006" s="9"/>
      <c r="V1006" s="4"/>
      <c r="W1006" s="4"/>
      <c r="X1006" s="4"/>
      <c r="Y1006" s="4"/>
      <c r="Z1006" s="4"/>
      <c r="AA1006" s="4"/>
      <c r="AB1006" s="4"/>
      <c r="AC1006" s="4"/>
      <c r="AD1006" s="4"/>
      <c r="AE1006" s="4"/>
      <c r="AF1006" s="4"/>
      <c r="AG1006" s="4"/>
      <c r="AH1006" s="4"/>
      <c r="AI1006" s="4"/>
      <c r="AJ1006" s="4"/>
      <c r="AK1006" s="4"/>
      <c r="AL1006" s="4"/>
      <c r="AM1006" s="4"/>
      <c r="AN1006" s="4"/>
      <c r="AO1006" s="4"/>
      <c r="AP1006" s="4"/>
      <c r="AQ1006" s="4"/>
      <c r="AR1006" s="4"/>
      <c r="AS1006" s="4"/>
      <c r="AT1006" s="4"/>
      <c r="AU1006" s="4"/>
      <c r="AV1006" s="4"/>
      <c r="AW1006" s="4"/>
      <c r="AX1006" s="4"/>
      <c r="AY1006" s="4"/>
    </row>
    <row r="1007" spans="5:51" ht="15" customHeight="1" x14ac:dyDescent="0.2">
      <c r="E1007" s="4"/>
      <c r="F1007" s="4"/>
      <c r="G1007" s="4"/>
      <c r="H1007" s="4"/>
      <c r="I1007" s="4"/>
      <c r="J1007" s="4"/>
      <c r="K1007" s="4"/>
      <c r="L1007" s="4"/>
      <c r="M1007" s="4"/>
      <c r="N1007" s="4"/>
      <c r="O1007" s="4"/>
      <c r="P1007" s="4"/>
      <c r="Q1007" s="4"/>
      <c r="R1007" s="9"/>
      <c r="S1007" s="9"/>
      <c r="T1007" s="9"/>
      <c r="U1007" s="9"/>
      <c r="V1007" s="4"/>
      <c r="W1007" s="4"/>
      <c r="X1007" s="4"/>
      <c r="Y1007" s="4"/>
      <c r="Z1007" s="4"/>
      <c r="AA1007" s="4"/>
      <c r="AB1007" s="4"/>
      <c r="AC1007" s="4"/>
      <c r="AD1007" s="4"/>
      <c r="AE1007" s="4"/>
      <c r="AF1007" s="4"/>
      <c r="AG1007" s="4"/>
      <c r="AH1007" s="4"/>
      <c r="AI1007" s="4"/>
      <c r="AJ1007" s="4"/>
      <c r="AK1007" s="4"/>
      <c r="AL1007" s="4"/>
      <c r="AM1007" s="4"/>
      <c r="AN1007" s="4"/>
      <c r="AO1007" s="4"/>
      <c r="AP1007" s="4"/>
      <c r="AQ1007" s="4"/>
      <c r="AR1007" s="4"/>
      <c r="AS1007" s="4"/>
      <c r="AT1007" s="4"/>
      <c r="AU1007" s="4"/>
      <c r="AV1007" s="4"/>
      <c r="AW1007" s="4"/>
      <c r="AX1007" s="4"/>
      <c r="AY1007" s="4"/>
    </row>
    <row r="1008" spans="5:51" ht="15" customHeight="1" x14ac:dyDescent="0.2">
      <c r="E1008" s="4"/>
      <c r="F1008" s="4"/>
      <c r="G1008" s="4"/>
      <c r="H1008" s="4"/>
      <c r="I1008" s="4"/>
      <c r="J1008" s="4"/>
      <c r="K1008" s="4"/>
      <c r="L1008" s="4"/>
      <c r="M1008" s="4"/>
      <c r="N1008" s="4"/>
      <c r="O1008" s="4"/>
      <c r="P1008" s="4"/>
      <c r="Q1008" s="4"/>
      <c r="R1008" s="9"/>
      <c r="S1008" s="9"/>
      <c r="T1008" s="9"/>
      <c r="U1008" s="9"/>
      <c r="V1008" s="4"/>
      <c r="W1008" s="4"/>
      <c r="X1008" s="4"/>
      <c r="Y1008" s="4"/>
      <c r="Z1008" s="4"/>
      <c r="AA1008" s="4"/>
      <c r="AB1008" s="4"/>
      <c r="AC1008" s="4"/>
      <c r="AD1008" s="4"/>
      <c r="AE1008" s="4"/>
      <c r="AF1008" s="4"/>
      <c r="AG1008" s="4"/>
      <c r="AH1008" s="4"/>
      <c r="AI1008" s="4"/>
      <c r="AJ1008" s="4"/>
      <c r="AK1008" s="4"/>
      <c r="AL1008" s="4"/>
      <c r="AM1008" s="4"/>
      <c r="AN1008" s="4"/>
      <c r="AO1008" s="4"/>
      <c r="AP1008" s="4"/>
      <c r="AQ1008" s="4"/>
      <c r="AR1008" s="4"/>
      <c r="AS1008" s="4"/>
      <c r="AT1008" s="4"/>
      <c r="AU1008" s="4"/>
      <c r="AV1008" s="4"/>
      <c r="AW1008" s="4"/>
      <c r="AX1008" s="4"/>
      <c r="AY1008" s="4"/>
    </row>
    <row r="1009" spans="5:51" ht="15" customHeight="1" x14ac:dyDescent="0.2">
      <c r="E1009" s="4"/>
      <c r="F1009" s="4"/>
      <c r="G1009" s="4"/>
      <c r="H1009" s="4"/>
      <c r="I1009" s="4"/>
      <c r="J1009" s="4"/>
      <c r="K1009" s="4"/>
      <c r="L1009" s="4"/>
      <c r="M1009" s="4"/>
      <c r="N1009" s="4"/>
      <c r="O1009" s="4"/>
      <c r="P1009" s="4"/>
      <c r="Q1009" s="4"/>
      <c r="R1009" s="9"/>
      <c r="S1009" s="9"/>
      <c r="T1009" s="9"/>
      <c r="U1009" s="9"/>
      <c r="V1009" s="4"/>
      <c r="W1009" s="4"/>
      <c r="X1009" s="4"/>
      <c r="Y1009" s="4"/>
      <c r="Z1009" s="4"/>
      <c r="AA1009" s="4"/>
      <c r="AB1009" s="4"/>
      <c r="AC1009" s="4"/>
      <c r="AD1009" s="4"/>
      <c r="AE1009" s="4"/>
      <c r="AF1009" s="4"/>
      <c r="AG1009" s="4"/>
      <c r="AH1009" s="4"/>
      <c r="AI1009" s="4"/>
      <c r="AJ1009" s="4"/>
      <c r="AK1009" s="4"/>
      <c r="AL1009" s="4"/>
      <c r="AM1009" s="4"/>
      <c r="AN1009" s="4"/>
      <c r="AO1009" s="4"/>
      <c r="AP1009" s="4"/>
      <c r="AQ1009" s="4"/>
      <c r="AR1009" s="4"/>
      <c r="AS1009" s="4"/>
      <c r="AT1009" s="4"/>
      <c r="AU1009" s="4"/>
      <c r="AV1009" s="4"/>
      <c r="AW1009" s="4"/>
      <c r="AX1009" s="4"/>
      <c r="AY1009" s="4"/>
    </row>
    <row r="1010" spans="5:51" ht="15" customHeight="1" x14ac:dyDescent="0.2">
      <c r="E1010" s="4"/>
      <c r="F1010" s="4"/>
      <c r="G1010" s="4"/>
      <c r="H1010" s="4"/>
      <c r="I1010" s="4"/>
      <c r="J1010" s="4"/>
      <c r="K1010" s="4"/>
      <c r="L1010" s="4"/>
      <c r="M1010" s="4"/>
      <c r="N1010" s="4"/>
      <c r="O1010" s="4"/>
      <c r="P1010" s="4"/>
      <c r="Q1010" s="4"/>
      <c r="R1010" s="9"/>
      <c r="S1010" s="9"/>
      <c r="T1010" s="9"/>
      <c r="U1010" s="9"/>
      <c r="V1010" s="4"/>
      <c r="W1010" s="4"/>
      <c r="X1010" s="4"/>
      <c r="Y1010" s="4"/>
      <c r="Z1010" s="4"/>
      <c r="AA1010" s="4"/>
      <c r="AB1010" s="4"/>
      <c r="AC1010" s="4"/>
      <c r="AD1010" s="4"/>
      <c r="AE1010" s="4"/>
      <c r="AF1010" s="4"/>
      <c r="AG1010" s="4"/>
      <c r="AH1010" s="4"/>
      <c r="AI1010" s="4"/>
      <c r="AJ1010" s="4"/>
      <c r="AK1010" s="4"/>
      <c r="AL1010" s="4"/>
      <c r="AM1010" s="4"/>
      <c r="AN1010" s="4"/>
      <c r="AO1010" s="4"/>
      <c r="AP1010" s="4"/>
      <c r="AQ1010" s="4"/>
      <c r="AR1010" s="4"/>
      <c r="AS1010" s="4"/>
      <c r="AT1010" s="4"/>
      <c r="AU1010" s="4"/>
      <c r="AV1010" s="4"/>
      <c r="AW1010" s="4"/>
      <c r="AX1010" s="4"/>
      <c r="AY1010" s="4"/>
    </row>
    <row r="1011" spans="5:51" ht="15" customHeight="1" x14ac:dyDescent="0.2">
      <c r="E1011" s="4"/>
      <c r="F1011" s="4"/>
      <c r="G1011" s="4"/>
      <c r="H1011" s="4"/>
      <c r="I1011" s="4"/>
      <c r="J1011" s="4"/>
      <c r="K1011" s="4"/>
      <c r="L1011" s="4"/>
      <c r="M1011" s="4"/>
      <c r="N1011" s="4"/>
      <c r="O1011" s="4"/>
      <c r="P1011" s="4"/>
      <c r="Q1011" s="4"/>
      <c r="R1011" s="9"/>
      <c r="S1011" s="9"/>
      <c r="T1011" s="9"/>
      <c r="U1011" s="9"/>
      <c r="V1011" s="4"/>
      <c r="W1011" s="4"/>
      <c r="X1011" s="4"/>
      <c r="Y1011" s="4"/>
      <c r="Z1011" s="4"/>
      <c r="AA1011" s="4"/>
      <c r="AB1011" s="4"/>
      <c r="AC1011" s="4"/>
      <c r="AD1011" s="4"/>
      <c r="AE1011" s="4"/>
      <c r="AF1011" s="4"/>
      <c r="AG1011" s="4"/>
      <c r="AH1011" s="4"/>
      <c r="AI1011" s="4"/>
      <c r="AJ1011" s="4"/>
      <c r="AK1011" s="4"/>
      <c r="AL1011" s="4"/>
      <c r="AM1011" s="4"/>
      <c r="AN1011" s="4"/>
      <c r="AO1011" s="4"/>
      <c r="AP1011" s="4"/>
      <c r="AQ1011" s="4"/>
      <c r="AR1011" s="4"/>
      <c r="AS1011" s="4"/>
      <c r="AT1011" s="4"/>
      <c r="AU1011" s="4"/>
      <c r="AV1011" s="4"/>
      <c r="AW1011" s="4"/>
      <c r="AX1011" s="4"/>
      <c r="AY1011" s="4"/>
    </row>
    <row r="1012" spans="5:51" ht="15" customHeight="1" x14ac:dyDescent="0.2">
      <c r="E1012" s="4"/>
      <c r="F1012" s="4"/>
      <c r="G1012" s="4"/>
      <c r="H1012" s="4"/>
      <c r="I1012" s="4"/>
      <c r="J1012" s="4"/>
      <c r="K1012" s="4"/>
      <c r="L1012" s="4"/>
      <c r="M1012" s="4"/>
      <c r="N1012" s="4"/>
      <c r="O1012" s="4"/>
      <c r="P1012" s="4"/>
      <c r="Q1012" s="4"/>
      <c r="R1012" s="9"/>
      <c r="S1012" s="9"/>
      <c r="T1012" s="9"/>
      <c r="U1012" s="9"/>
      <c r="V1012" s="4"/>
      <c r="W1012" s="4"/>
      <c r="X1012" s="4"/>
      <c r="Y1012" s="4"/>
      <c r="Z1012" s="4"/>
      <c r="AA1012" s="4"/>
      <c r="AB1012" s="4"/>
      <c r="AC1012" s="4"/>
      <c r="AD1012" s="4"/>
      <c r="AE1012" s="4"/>
      <c r="AF1012" s="4"/>
      <c r="AG1012" s="4"/>
      <c r="AH1012" s="4"/>
      <c r="AI1012" s="4"/>
      <c r="AJ1012" s="4"/>
      <c r="AK1012" s="4"/>
      <c r="AL1012" s="4"/>
      <c r="AM1012" s="4"/>
      <c r="AN1012" s="4"/>
      <c r="AO1012" s="4"/>
      <c r="AP1012" s="4"/>
      <c r="AQ1012" s="4"/>
      <c r="AR1012" s="4"/>
      <c r="AS1012" s="4"/>
      <c r="AT1012" s="4"/>
      <c r="AU1012" s="4"/>
      <c r="AV1012" s="4"/>
      <c r="AW1012" s="4"/>
      <c r="AX1012" s="4"/>
      <c r="AY1012" s="4"/>
    </row>
    <row r="1013" spans="5:51" ht="15" customHeight="1" x14ac:dyDescent="0.2">
      <c r="E1013" s="4"/>
      <c r="F1013" s="4"/>
      <c r="G1013" s="4"/>
      <c r="H1013" s="4"/>
      <c r="I1013" s="4"/>
      <c r="J1013" s="4"/>
      <c r="K1013" s="4"/>
      <c r="L1013" s="4"/>
      <c r="M1013" s="4"/>
      <c r="N1013" s="4"/>
      <c r="O1013" s="4"/>
      <c r="P1013" s="4"/>
      <c r="Q1013" s="4"/>
      <c r="R1013" s="9"/>
      <c r="S1013" s="9"/>
      <c r="T1013" s="9"/>
      <c r="U1013" s="9"/>
      <c r="V1013" s="4"/>
      <c r="W1013" s="4"/>
      <c r="X1013" s="4"/>
      <c r="Y1013" s="4"/>
      <c r="Z1013" s="4"/>
      <c r="AA1013" s="4"/>
      <c r="AB1013" s="4"/>
      <c r="AC1013" s="4"/>
      <c r="AD1013" s="4"/>
      <c r="AE1013" s="4"/>
      <c r="AF1013" s="4"/>
      <c r="AG1013" s="4"/>
      <c r="AH1013" s="4"/>
      <c r="AI1013" s="4"/>
      <c r="AJ1013" s="4"/>
      <c r="AK1013" s="4"/>
      <c r="AL1013" s="4"/>
      <c r="AM1013" s="4"/>
      <c r="AN1013" s="4"/>
      <c r="AO1013" s="4"/>
      <c r="AP1013" s="4"/>
      <c r="AQ1013" s="4"/>
      <c r="AR1013" s="4"/>
      <c r="AS1013" s="4"/>
      <c r="AT1013" s="4"/>
      <c r="AU1013" s="4"/>
      <c r="AV1013" s="4"/>
      <c r="AW1013" s="4"/>
      <c r="AX1013" s="4"/>
      <c r="AY1013" s="4"/>
    </row>
    <row r="1014" spans="5:51" ht="15" customHeight="1" x14ac:dyDescent="0.2">
      <c r="E1014" s="4"/>
      <c r="F1014" s="4"/>
      <c r="G1014" s="4"/>
      <c r="H1014" s="4"/>
      <c r="I1014" s="4"/>
      <c r="J1014" s="4"/>
      <c r="K1014" s="4"/>
      <c r="L1014" s="4"/>
      <c r="M1014" s="4"/>
      <c r="N1014" s="4"/>
      <c r="O1014" s="4"/>
      <c r="P1014" s="4"/>
      <c r="Q1014" s="4"/>
      <c r="R1014" s="9"/>
      <c r="S1014" s="9"/>
      <c r="T1014" s="9"/>
      <c r="U1014" s="9"/>
      <c r="V1014" s="4"/>
      <c r="W1014" s="4"/>
      <c r="X1014" s="4"/>
      <c r="Y1014" s="4"/>
      <c r="Z1014" s="4"/>
      <c r="AA1014" s="4"/>
      <c r="AB1014" s="4"/>
      <c r="AC1014" s="4"/>
      <c r="AD1014" s="4"/>
      <c r="AE1014" s="4"/>
      <c r="AF1014" s="4"/>
      <c r="AG1014" s="4"/>
      <c r="AH1014" s="4"/>
      <c r="AI1014" s="4"/>
      <c r="AJ1014" s="4"/>
      <c r="AK1014" s="4"/>
      <c r="AL1014" s="4"/>
      <c r="AM1014" s="4"/>
      <c r="AN1014" s="4"/>
      <c r="AO1014" s="4"/>
      <c r="AP1014" s="4"/>
      <c r="AQ1014" s="4"/>
      <c r="AR1014" s="4"/>
      <c r="AS1014" s="4"/>
      <c r="AT1014" s="4"/>
      <c r="AU1014" s="4"/>
      <c r="AV1014" s="4"/>
      <c r="AW1014" s="4"/>
      <c r="AX1014" s="4"/>
      <c r="AY1014" s="4"/>
    </row>
    <row r="1015" spans="5:51" ht="15" customHeight="1" x14ac:dyDescent="0.2">
      <c r="E1015" s="4"/>
      <c r="F1015" s="4"/>
      <c r="G1015" s="4"/>
      <c r="H1015" s="4"/>
      <c r="I1015" s="4"/>
      <c r="J1015" s="4"/>
      <c r="K1015" s="4"/>
      <c r="L1015" s="4"/>
      <c r="M1015" s="4"/>
      <c r="N1015" s="4"/>
      <c r="O1015" s="4"/>
      <c r="P1015" s="4"/>
      <c r="Q1015" s="4"/>
      <c r="R1015" s="9"/>
      <c r="S1015" s="9"/>
      <c r="T1015" s="9"/>
      <c r="U1015" s="9"/>
      <c r="V1015" s="4"/>
      <c r="W1015" s="4"/>
      <c r="X1015" s="4"/>
      <c r="Y1015" s="4"/>
      <c r="Z1015" s="4"/>
      <c r="AA1015" s="4"/>
      <c r="AB1015" s="4"/>
      <c r="AC1015" s="4"/>
      <c r="AD1015" s="4"/>
      <c r="AE1015" s="4"/>
      <c r="AF1015" s="4"/>
      <c r="AG1015" s="4"/>
      <c r="AH1015" s="4"/>
      <c r="AI1015" s="4"/>
      <c r="AJ1015" s="4"/>
      <c r="AK1015" s="4"/>
      <c r="AL1015" s="4"/>
      <c r="AM1015" s="4"/>
      <c r="AN1015" s="4"/>
      <c r="AO1015" s="4"/>
      <c r="AP1015" s="4"/>
      <c r="AQ1015" s="4"/>
      <c r="AR1015" s="4"/>
      <c r="AS1015" s="4"/>
      <c r="AT1015" s="4"/>
      <c r="AU1015" s="4"/>
      <c r="AV1015" s="4"/>
      <c r="AW1015" s="4"/>
      <c r="AX1015" s="4"/>
      <c r="AY1015" s="4"/>
    </row>
    <row r="1016" spans="5:51" ht="15" customHeight="1" x14ac:dyDescent="0.2">
      <c r="E1016" s="4"/>
      <c r="F1016" s="4"/>
      <c r="G1016" s="4"/>
      <c r="H1016" s="4"/>
      <c r="I1016" s="4"/>
      <c r="J1016" s="4"/>
      <c r="K1016" s="4"/>
      <c r="L1016" s="4"/>
      <c r="M1016" s="4"/>
      <c r="N1016" s="4"/>
      <c r="O1016" s="4"/>
      <c r="P1016" s="4"/>
      <c r="Q1016" s="4"/>
      <c r="R1016" s="9"/>
      <c r="S1016" s="9"/>
      <c r="T1016" s="9"/>
      <c r="U1016" s="9"/>
      <c r="V1016" s="4"/>
      <c r="W1016" s="4"/>
      <c r="X1016" s="4"/>
      <c r="Y1016" s="4"/>
      <c r="Z1016" s="4"/>
      <c r="AA1016" s="4"/>
      <c r="AB1016" s="4"/>
      <c r="AC1016" s="4"/>
      <c r="AD1016" s="4"/>
      <c r="AE1016" s="4"/>
      <c r="AF1016" s="4"/>
      <c r="AG1016" s="4"/>
      <c r="AH1016" s="4"/>
      <c r="AI1016" s="4"/>
      <c r="AJ1016" s="4"/>
      <c r="AK1016" s="4"/>
      <c r="AL1016" s="4"/>
      <c r="AM1016" s="4"/>
      <c r="AN1016" s="4"/>
      <c r="AO1016" s="4"/>
      <c r="AP1016" s="4"/>
      <c r="AQ1016" s="4"/>
      <c r="AR1016" s="4"/>
      <c r="AS1016" s="4"/>
      <c r="AT1016" s="4"/>
      <c r="AU1016" s="4"/>
      <c r="AV1016" s="4"/>
      <c r="AW1016" s="4"/>
      <c r="AX1016" s="4"/>
      <c r="AY1016" s="4"/>
    </row>
    <row r="1017" spans="5:51" ht="15" customHeight="1" x14ac:dyDescent="0.2">
      <c r="E1017" s="4"/>
      <c r="F1017" s="4"/>
      <c r="G1017" s="4"/>
      <c r="H1017" s="4"/>
      <c r="I1017" s="4"/>
      <c r="J1017" s="4"/>
      <c r="K1017" s="4"/>
      <c r="L1017" s="4"/>
      <c r="M1017" s="4"/>
      <c r="N1017" s="4"/>
      <c r="O1017" s="4"/>
      <c r="P1017" s="4"/>
      <c r="Q1017" s="4"/>
      <c r="R1017" s="9"/>
      <c r="S1017" s="9"/>
      <c r="T1017" s="9"/>
      <c r="U1017" s="9"/>
      <c r="V1017" s="4"/>
      <c r="W1017" s="4"/>
      <c r="X1017" s="4"/>
      <c r="Y1017" s="4"/>
      <c r="Z1017" s="4"/>
      <c r="AA1017" s="4"/>
      <c r="AB1017" s="4"/>
      <c r="AC1017" s="4"/>
      <c r="AD1017" s="4"/>
      <c r="AE1017" s="4"/>
      <c r="AF1017" s="4"/>
      <c r="AG1017" s="4"/>
      <c r="AH1017" s="4"/>
      <c r="AI1017" s="4"/>
      <c r="AJ1017" s="4"/>
      <c r="AK1017" s="4"/>
      <c r="AL1017" s="4"/>
      <c r="AM1017" s="4"/>
      <c r="AN1017" s="4"/>
      <c r="AO1017" s="4"/>
      <c r="AP1017" s="4"/>
      <c r="AQ1017" s="4"/>
      <c r="AR1017" s="4"/>
      <c r="AS1017" s="4"/>
      <c r="AT1017" s="4"/>
      <c r="AU1017" s="4"/>
      <c r="AV1017" s="4"/>
      <c r="AW1017" s="4"/>
      <c r="AX1017" s="4"/>
      <c r="AY1017" s="4"/>
    </row>
    <row r="1018" spans="5:51" ht="15" customHeight="1" x14ac:dyDescent="0.2">
      <c r="E1018" s="4"/>
      <c r="F1018" s="4"/>
      <c r="G1018" s="4"/>
      <c r="H1018" s="4"/>
      <c r="I1018" s="4"/>
      <c r="J1018" s="4"/>
      <c r="K1018" s="4"/>
      <c r="L1018" s="4"/>
      <c r="M1018" s="4"/>
      <c r="N1018" s="4"/>
      <c r="O1018" s="4"/>
      <c r="P1018" s="4"/>
      <c r="Q1018" s="4"/>
      <c r="R1018" s="9"/>
      <c r="S1018" s="9"/>
      <c r="T1018" s="9"/>
      <c r="U1018" s="9"/>
      <c r="V1018" s="4"/>
      <c r="W1018" s="4"/>
      <c r="X1018" s="4"/>
      <c r="Y1018" s="4"/>
      <c r="Z1018" s="4"/>
      <c r="AA1018" s="4"/>
      <c r="AB1018" s="4"/>
      <c r="AC1018" s="4"/>
      <c r="AD1018" s="4"/>
      <c r="AE1018" s="4"/>
      <c r="AF1018" s="4"/>
      <c r="AG1018" s="4"/>
      <c r="AH1018" s="4"/>
      <c r="AI1018" s="4"/>
      <c r="AJ1018" s="4"/>
      <c r="AK1018" s="4"/>
      <c r="AL1018" s="4"/>
      <c r="AM1018" s="4"/>
      <c r="AN1018" s="4"/>
      <c r="AO1018" s="4"/>
      <c r="AP1018" s="4"/>
      <c r="AQ1018" s="4"/>
      <c r="AR1018" s="4"/>
      <c r="AS1018" s="4"/>
      <c r="AT1018" s="4"/>
      <c r="AU1018" s="4"/>
      <c r="AV1018" s="4"/>
      <c r="AW1018" s="4"/>
      <c r="AX1018" s="4"/>
      <c r="AY1018" s="4"/>
    </row>
    <row r="1019" spans="5:51" ht="15" customHeight="1" x14ac:dyDescent="0.2">
      <c r="E1019" s="4"/>
      <c r="F1019" s="4"/>
      <c r="G1019" s="4"/>
      <c r="H1019" s="4"/>
      <c r="I1019" s="4"/>
      <c r="J1019" s="4"/>
      <c r="K1019" s="4"/>
      <c r="L1019" s="4"/>
      <c r="M1019" s="4"/>
      <c r="N1019" s="4"/>
      <c r="O1019" s="4"/>
      <c r="P1019" s="4"/>
      <c r="Q1019" s="4"/>
      <c r="R1019" s="9"/>
      <c r="S1019" s="9"/>
      <c r="T1019" s="9"/>
      <c r="U1019" s="9"/>
      <c r="V1019" s="4"/>
      <c r="W1019" s="4"/>
      <c r="X1019" s="4"/>
      <c r="Y1019" s="4"/>
      <c r="Z1019" s="4"/>
      <c r="AA1019" s="4"/>
      <c r="AB1019" s="4"/>
      <c r="AC1019" s="4"/>
      <c r="AD1019" s="4"/>
      <c r="AE1019" s="4"/>
      <c r="AF1019" s="4"/>
      <c r="AG1019" s="4"/>
      <c r="AH1019" s="4"/>
      <c r="AI1019" s="4"/>
      <c r="AJ1019" s="4"/>
      <c r="AK1019" s="4"/>
      <c r="AL1019" s="4"/>
      <c r="AM1019" s="4"/>
      <c r="AN1019" s="4"/>
      <c r="AO1019" s="4"/>
      <c r="AP1019" s="4"/>
      <c r="AQ1019" s="4"/>
      <c r="AR1019" s="4"/>
      <c r="AS1019" s="4"/>
      <c r="AT1019" s="4"/>
      <c r="AU1019" s="4"/>
      <c r="AV1019" s="4"/>
      <c r="AW1019" s="4"/>
      <c r="AX1019" s="4"/>
      <c r="AY1019" s="4"/>
    </row>
    <row r="1020" spans="5:51" ht="15" customHeight="1" x14ac:dyDescent="0.2">
      <c r="E1020" s="4"/>
      <c r="F1020" s="4"/>
      <c r="G1020" s="4"/>
      <c r="H1020" s="4"/>
      <c r="I1020" s="4"/>
      <c r="J1020" s="4"/>
      <c r="K1020" s="4"/>
      <c r="L1020" s="4"/>
      <c r="M1020" s="4"/>
      <c r="N1020" s="4"/>
      <c r="O1020" s="4"/>
      <c r="P1020" s="4"/>
      <c r="Q1020" s="4"/>
      <c r="R1020" s="9"/>
      <c r="S1020" s="9"/>
      <c r="T1020" s="9"/>
      <c r="U1020" s="9"/>
      <c r="V1020" s="4"/>
      <c r="W1020" s="4"/>
      <c r="X1020" s="4"/>
      <c r="Y1020" s="4"/>
      <c r="Z1020" s="4"/>
      <c r="AA1020" s="4"/>
      <c r="AB1020" s="4"/>
      <c r="AC1020" s="4"/>
      <c r="AD1020" s="4"/>
      <c r="AE1020" s="4"/>
      <c r="AF1020" s="4"/>
      <c r="AG1020" s="4"/>
      <c r="AH1020" s="4"/>
      <c r="AI1020" s="4"/>
      <c r="AJ1020" s="4"/>
      <c r="AK1020" s="4"/>
      <c r="AL1020" s="4"/>
      <c r="AM1020" s="4"/>
      <c r="AN1020" s="4"/>
      <c r="AO1020" s="4"/>
      <c r="AP1020" s="4"/>
      <c r="AQ1020" s="4"/>
      <c r="AR1020" s="4"/>
      <c r="AS1020" s="4"/>
      <c r="AT1020" s="4"/>
      <c r="AU1020" s="4"/>
      <c r="AV1020" s="4"/>
      <c r="AW1020" s="4"/>
      <c r="AX1020" s="4"/>
      <c r="AY1020" s="4"/>
    </row>
    <row r="1021" spans="5:51" ht="15" customHeight="1" x14ac:dyDescent="0.2">
      <c r="E1021" s="4"/>
      <c r="F1021" s="4"/>
      <c r="G1021" s="4"/>
      <c r="H1021" s="4"/>
      <c r="I1021" s="4"/>
      <c r="J1021" s="4"/>
      <c r="K1021" s="4"/>
      <c r="L1021" s="4"/>
      <c r="M1021" s="4"/>
      <c r="N1021" s="4"/>
      <c r="O1021" s="4"/>
      <c r="P1021" s="4"/>
      <c r="Q1021" s="4"/>
      <c r="R1021" s="9"/>
      <c r="S1021" s="9"/>
      <c r="T1021" s="9"/>
      <c r="U1021" s="9"/>
      <c r="V1021" s="4"/>
      <c r="W1021" s="4"/>
      <c r="X1021" s="4"/>
      <c r="Y1021" s="4"/>
      <c r="Z1021" s="4"/>
      <c r="AA1021" s="4"/>
      <c r="AB1021" s="4"/>
      <c r="AC1021" s="4"/>
      <c r="AD1021" s="4"/>
      <c r="AE1021" s="4"/>
      <c r="AF1021" s="4"/>
      <c r="AG1021" s="4"/>
      <c r="AH1021" s="4"/>
      <c r="AI1021" s="4"/>
      <c r="AJ1021" s="4"/>
      <c r="AK1021" s="4"/>
      <c r="AL1021" s="4"/>
      <c r="AM1021" s="4"/>
      <c r="AN1021" s="4"/>
      <c r="AO1021" s="4"/>
      <c r="AP1021" s="4"/>
      <c r="AQ1021" s="4"/>
      <c r="AR1021" s="4"/>
      <c r="AS1021" s="4"/>
      <c r="AT1021" s="4"/>
      <c r="AU1021" s="4"/>
      <c r="AV1021" s="4"/>
      <c r="AW1021" s="4"/>
      <c r="AX1021" s="4"/>
      <c r="AY1021" s="4"/>
    </row>
    <row r="1022" spans="5:51" ht="15" customHeight="1" x14ac:dyDescent="0.2">
      <c r="E1022" s="4"/>
      <c r="F1022" s="4"/>
      <c r="G1022" s="4"/>
      <c r="H1022" s="4"/>
      <c r="I1022" s="4"/>
      <c r="J1022" s="4"/>
      <c r="K1022" s="4"/>
      <c r="L1022" s="4"/>
      <c r="M1022" s="4"/>
      <c r="N1022" s="4"/>
      <c r="O1022" s="4"/>
      <c r="P1022" s="4"/>
      <c r="Q1022" s="4"/>
      <c r="R1022" s="9"/>
      <c r="S1022" s="9"/>
      <c r="T1022" s="9"/>
      <c r="U1022" s="9"/>
      <c r="V1022" s="4"/>
      <c r="W1022" s="4"/>
      <c r="X1022" s="4"/>
      <c r="Y1022" s="4"/>
      <c r="Z1022" s="4"/>
      <c r="AA1022" s="4"/>
      <c r="AB1022" s="4"/>
      <c r="AC1022" s="4"/>
      <c r="AD1022" s="4"/>
      <c r="AE1022" s="4"/>
      <c r="AF1022" s="4"/>
      <c r="AG1022" s="4"/>
      <c r="AH1022" s="4"/>
      <c r="AI1022" s="4"/>
      <c r="AJ1022" s="4"/>
      <c r="AK1022" s="4"/>
      <c r="AL1022" s="4"/>
      <c r="AM1022" s="4"/>
      <c r="AN1022" s="4"/>
      <c r="AO1022" s="4"/>
      <c r="AP1022" s="4"/>
      <c r="AQ1022" s="4"/>
      <c r="AR1022" s="4"/>
      <c r="AS1022" s="4"/>
      <c r="AT1022" s="4"/>
      <c r="AU1022" s="4"/>
      <c r="AV1022" s="4"/>
      <c r="AW1022" s="4"/>
      <c r="AX1022" s="4"/>
      <c r="AY1022" s="4"/>
    </row>
    <row r="1023" spans="5:51" ht="15" customHeight="1" x14ac:dyDescent="0.2">
      <c r="E1023" s="4"/>
      <c r="F1023" s="4"/>
      <c r="G1023" s="4"/>
      <c r="H1023" s="4"/>
      <c r="I1023" s="4"/>
      <c r="J1023" s="4"/>
      <c r="K1023" s="4"/>
      <c r="L1023" s="4"/>
      <c r="M1023" s="4"/>
      <c r="N1023" s="4"/>
      <c r="O1023" s="4"/>
      <c r="P1023" s="4"/>
      <c r="Q1023" s="4"/>
      <c r="R1023" s="9"/>
      <c r="S1023" s="9"/>
      <c r="T1023" s="9"/>
      <c r="U1023" s="9"/>
      <c r="V1023" s="4"/>
      <c r="W1023" s="4"/>
      <c r="X1023" s="4"/>
      <c r="Y1023" s="4"/>
      <c r="Z1023" s="4"/>
      <c r="AA1023" s="4"/>
      <c r="AB1023" s="4"/>
      <c r="AC1023" s="4"/>
      <c r="AD1023" s="4"/>
      <c r="AE1023" s="4"/>
      <c r="AF1023" s="4"/>
      <c r="AG1023" s="4"/>
      <c r="AH1023" s="4"/>
      <c r="AI1023" s="4"/>
      <c r="AJ1023" s="4"/>
      <c r="AK1023" s="4"/>
      <c r="AL1023" s="4"/>
      <c r="AM1023" s="4"/>
      <c r="AN1023" s="4"/>
      <c r="AO1023" s="4"/>
      <c r="AP1023" s="4"/>
      <c r="AQ1023" s="4"/>
      <c r="AR1023" s="4"/>
      <c r="AS1023" s="4"/>
      <c r="AT1023" s="4"/>
      <c r="AU1023" s="4"/>
      <c r="AV1023" s="4"/>
      <c r="AW1023" s="4"/>
      <c r="AX1023" s="4"/>
      <c r="AY1023" s="4"/>
    </row>
    <row r="1024" spans="5:51" ht="15" customHeight="1" x14ac:dyDescent="0.2">
      <c r="E1024" s="4"/>
      <c r="F1024" s="4"/>
      <c r="G1024" s="4"/>
      <c r="H1024" s="4"/>
      <c r="I1024" s="4"/>
      <c r="J1024" s="4"/>
      <c r="K1024" s="4"/>
      <c r="L1024" s="4"/>
      <c r="M1024" s="4"/>
      <c r="N1024" s="4"/>
      <c r="O1024" s="4"/>
      <c r="P1024" s="4"/>
      <c r="Q1024" s="4"/>
      <c r="R1024" s="9"/>
      <c r="S1024" s="9"/>
      <c r="T1024" s="9"/>
      <c r="U1024" s="9"/>
      <c r="V1024" s="4"/>
      <c r="W1024" s="4"/>
      <c r="X1024" s="4"/>
      <c r="Y1024" s="4"/>
      <c r="Z1024" s="4"/>
      <c r="AA1024" s="4"/>
      <c r="AB1024" s="4"/>
      <c r="AC1024" s="4"/>
      <c r="AD1024" s="4"/>
      <c r="AE1024" s="4"/>
      <c r="AF1024" s="4"/>
      <c r="AG1024" s="4"/>
      <c r="AH1024" s="4"/>
      <c r="AI1024" s="4"/>
      <c r="AJ1024" s="4"/>
      <c r="AK1024" s="4"/>
      <c r="AL1024" s="4"/>
      <c r="AM1024" s="4"/>
      <c r="AN1024" s="4"/>
      <c r="AO1024" s="4"/>
      <c r="AP1024" s="4"/>
      <c r="AQ1024" s="4"/>
      <c r="AR1024" s="4"/>
      <c r="AS1024" s="4"/>
      <c r="AT1024" s="4"/>
      <c r="AU1024" s="4"/>
      <c r="AV1024" s="4"/>
      <c r="AW1024" s="4"/>
      <c r="AX1024" s="4"/>
      <c r="AY1024" s="4"/>
    </row>
    <row r="1025" spans="5:51" ht="15" customHeight="1" x14ac:dyDescent="0.2">
      <c r="E1025" s="4"/>
      <c r="F1025" s="4"/>
      <c r="G1025" s="4"/>
      <c r="H1025" s="4"/>
      <c r="I1025" s="4"/>
      <c r="J1025" s="4"/>
      <c r="K1025" s="4"/>
      <c r="L1025" s="4"/>
      <c r="M1025" s="4"/>
      <c r="N1025" s="4"/>
      <c r="O1025" s="4"/>
      <c r="P1025" s="4"/>
      <c r="Q1025" s="4"/>
      <c r="R1025" s="9"/>
      <c r="S1025" s="9"/>
      <c r="T1025" s="9"/>
      <c r="U1025" s="9"/>
      <c r="V1025" s="4"/>
      <c r="W1025" s="4"/>
      <c r="X1025" s="4"/>
      <c r="Y1025" s="4"/>
      <c r="Z1025" s="4"/>
      <c r="AA1025" s="4"/>
      <c r="AB1025" s="4"/>
      <c r="AC1025" s="4"/>
      <c r="AD1025" s="4"/>
      <c r="AE1025" s="4"/>
      <c r="AF1025" s="4"/>
      <c r="AG1025" s="4"/>
      <c r="AH1025" s="4"/>
      <c r="AI1025" s="4"/>
      <c r="AJ1025" s="4"/>
      <c r="AK1025" s="4"/>
      <c r="AL1025" s="4"/>
      <c r="AM1025" s="4"/>
      <c r="AN1025" s="4"/>
      <c r="AO1025" s="4"/>
      <c r="AP1025" s="4"/>
      <c r="AQ1025" s="4"/>
      <c r="AR1025" s="4"/>
      <c r="AS1025" s="4"/>
      <c r="AT1025" s="4"/>
      <c r="AU1025" s="4"/>
      <c r="AV1025" s="4"/>
      <c r="AW1025" s="4"/>
      <c r="AX1025" s="4"/>
      <c r="AY1025" s="4"/>
    </row>
    <row r="1026" spans="5:51" ht="15" customHeight="1" x14ac:dyDescent="0.2">
      <c r="E1026" s="4"/>
      <c r="F1026" s="4"/>
      <c r="G1026" s="4"/>
      <c r="H1026" s="4"/>
      <c r="I1026" s="4"/>
      <c r="J1026" s="4"/>
      <c r="K1026" s="4"/>
      <c r="L1026" s="4"/>
      <c r="M1026" s="4"/>
      <c r="N1026" s="4"/>
      <c r="O1026" s="4"/>
      <c r="P1026" s="4"/>
      <c r="Q1026" s="4"/>
      <c r="R1026" s="9"/>
      <c r="S1026" s="9"/>
      <c r="T1026" s="9"/>
      <c r="U1026" s="9"/>
      <c r="V1026" s="4"/>
      <c r="W1026" s="4"/>
      <c r="X1026" s="4"/>
      <c r="Y1026" s="4"/>
      <c r="Z1026" s="4"/>
      <c r="AA1026" s="4"/>
      <c r="AB1026" s="4"/>
      <c r="AC1026" s="4"/>
      <c r="AD1026" s="4"/>
      <c r="AE1026" s="4"/>
      <c r="AF1026" s="4"/>
      <c r="AG1026" s="4"/>
      <c r="AH1026" s="4"/>
      <c r="AI1026" s="4"/>
      <c r="AJ1026" s="4"/>
      <c r="AK1026" s="4"/>
      <c r="AL1026" s="4"/>
      <c r="AM1026" s="4"/>
      <c r="AN1026" s="4"/>
      <c r="AO1026" s="4"/>
      <c r="AP1026" s="4"/>
      <c r="AQ1026" s="4"/>
      <c r="AR1026" s="4"/>
      <c r="AS1026" s="4"/>
      <c r="AT1026" s="4"/>
      <c r="AU1026" s="4"/>
      <c r="AV1026" s="4"/>
      <c r="AW1026" s="4"/>
      <c r="AX1026" s="4"/>
      <c r="AY1026" s="4"/>
    </row>
    <row r="1027" spans="5:51" ht="15" customHeight="1" x14ac:dyDescent="0.2">
      <c r="E1027" s="4"/>
      <c r="F1027" s="4"/>
      <c r="G1027" s="4"/>
      <c r="H1027" s="4"/>
      <c r="I1027" s="4"/>
      <c r="J1027" s="4"/>
      <c r="K1027" s="4"/>
      <c r="L1027" s="4"/>
      <c r="M1027" s="4"/>
      <c r="N1027" s="4"/>
      <c r="O1027" s="4"/>
      <c r="P1027" s="4"/>
      <c r="Q1027" s="4"/>
      <c r="R1027" s="9"/>
      <c r="S1027" s="9"/>
      <c r="T1027" s="9"/>
      <c r="U1027" s="9"/>
      <c r="V1027" s="4"/>
      <c r="W1027" s="4"/>
      <c r="X1027" s="4"/>
      <c r="Y1027" s="4"/>
      <c r="Z1027" s="4"/>
      <c r="AA1027" s="4"/>
      <c r="AB1027" s="4"/>
      <c r="AC1027" s="4"/>
      <c r="AD1027" s="4"/>
      <c r="AE1027" s="4"/>
      <c r="AF1027" s="4"/>
      <c r="AG1027" s="4"/>
      <c r="AH1027" s="4"/>
      <c r="AI1027" s="4"/>
      <c r="AJ1027" s="4"/>
      <c r="AK1027" s="4"/>
      <c r="AL1027" s="4"/>
      <c r="AM1027" s="4"/>
      <c r="AN1027" s="4"/>
      <c r="AO1027" s="4"/>
      <c r="AP1027" s="4"/>
      <c r="AQ1027" s="4"/>
      <c r="AR1027" s="4"/>
      <c r="AS1027" s="4"/>
      <c r="AT1027" s="4"/>
      <c r="AU1027" s="4"/>
      <c r="AV1027" s="4"/>
      <c r="AW1027" s="4"/>
      <c r="AX1027" s="4"/>
      <c r="AY1027" s="4"/>
    </row>
    <row r="1028" spans="5:51" ht="15" customHeight="1" x14ac:dyDescent="0.2">
      <c r="E1028" s="4"/>
      <c r="F1028" s="4"/>
      <c r="G1028" s="4"/>
      <c r="H1028" s="4"/>
      <c r="I1028" s="4"/>
      <c r="J1028" s="4"/>
      <c r="K1028" s="4"/>
      <c r="L1028" s="4"/>
      <c r="M1028" s="4"/>
      <c r="N1028" s="4"/>
      <c r="O1028" s="4"/>
      <c r="P1028" s="4"/>
      <c r="Q1028" s="4"/>
      <c r="R1028" s="9"/>
      <c r="S1028" s="9"/>
      <c r="T1028" s="9"/>
      <c r="U1028" s="9"/>
      <c r="V1028" s="4"/>
      <c r="W1028" s="4"/>
      <c r="X1028" s="4"/>
      <c r="Y1028" s="4"/>
      <c r="Z1028" s="4"/>
      <c r="AA1028" s="4"/>
      <c r="AB1028" s="4"/>
      <c r="AC1028" s="4"/>
      <c r="AD1028" s="4"/>
      <c r="AE1028" s="4"/>
      <c r="AF1028" s="4"/>
      <c r="AG1028" s="4"/>
      <c r="AH1028" s="4"/>
      <c r="AI1028" s="4"/>
      <c r="AJ1028" s="4"/>
      <c r="AK1028" s="4"/>
      <c r="AL1028" s="4"/>
      <c r="AM1028" s="4"/>
      <c r="AN1028" s="4"/>
      <c r="AO1028" s="4"/>
      <c r="AP1028" s="4"/>
      <c r="AQ1028" s="4"/>
      <c r="AR1028" s="4"/>
      <c r="AS1028" s="4"/>
      <c r="AT1028" s="4"/>
      <c r="AU1028" s="4"/>
      <c r="AV1028" s="4"/>
      <c r="AW1028" s="4"/>
      <c r="AX1028" s="4"/>
      <c r="AY1028" s="4"/>
    </row>
    <row r="1029" spans="5:51" ht="15" customHeight="1" x14ac:dyDescent="0.2">
      <c r="E1029" s="4"/>
      <c r="F1029" s="4"/>
      <c r="G1029" s="4"/>
      <c r="H1029" s="4"/>
      <c r="I1029" s="4"/>
      <c r="J1029" s="4"/>
      <c r="K1029" s="4"/>
      <c r="L1029" s="4"/>
      <c r="M1029" s="4"/>
      <c r="N1029" s="4"/>
      <c r="O1029" s="4"/>
      <c r="P1029" s="4"/>
      <c r="Q1029" s="4"/>
      <c r="R1029" s="9"/>
      <c r="S1029" s="9"/>
      <c r="T1029" s="9"/>
      <c r="U1029" s="9"/>
      <c r="V1029" s="4"/>
      <c r="W1029" s="4"/>
      <c r="X1029" s="4"/>
      <c r="Y1029" s="4"/>
      <c r="Z1029" s="4"/>
      <c r="AA1029" s="4"/>
      <c r="AB1029" s="4"/>
      <c r="AC1029" s="4"/>
      <c r="AD1029" s="4"/>
      <c r="AE1029" s="4"/>
      <c r="AF1029" s="4"/>
      <c r="AG1029" s="4"/>
      <c r="AH1029" s="4"/>
      <c r="AI1029" s="4"/>
      <c r="AJ1029" s="4"/>
      <c r="AK1029" s="4"/>
      <c r="AL1029" s="4"/>
      <c r="AM1029" s="4"/>
      <c r="AN1029" s="4"/>
      <c r="AO1029" s="4"/>
      <c r="AP1029" s="4"/>
      <c r="AQ1029" s="4"/>
      <c r="AR1029" s="4"/>
      <c r="AS1029" s="4"/>
      <c r="AT1029" s="4"/>
      <c r="AU1029" s="4"/>
      <c r="AV1029" s="4"/>
      <c r="AW1029" s="4"/>
      <c r="AX1029" s="4"/>
      <c r="AY1029" s="4"/>
    </row>
    <row r="1030" spans="5:51" ht="15" customHeight="1" x14ac:dyDescent="0.2">
      <c r="E1030" s="4"/>
      <c r="F1030" s="4"/>
      <c r="G1030" s="4"/>
      <c r="H1030" s="4"/>
      <c r="I1030" s="4"/>
      <c r="J1030" s="4"/>
      <c r="K1030" s="4"/>
      <c r="L1030" s="4"/>
      <c r="M1030" s="4"/>
      <c r="N1030" s="4"/>
      <c r="O1030" s="4"/>
      <c r="P1030" s="4"/>
      <c r="Q1030" s="4"/>
      <c r="R1030" s="9"/>
      <c r="S1030" s="9"/>
      <c r="T1030" s="9"/>
      <c r="U1030" s="9"/>
      <c r="V1030" s="4"/>
      <c r="W1030" s="4"/>
      <c r="X1030" s="4"/>
      <c r="Y1030" s="4"/>
      <c r="Z1030" s="4"/>
      <c r="AA1030" s="4"/>
      <c r="AB1030" s="4"/>
      <c r="AC1030" s="4"/>
      <c r="AD1030" s="4"/>
      <c r="AE1030" s="4"/>
      <c r="AF1030" s="4"/>
      <c r="AG1030" s="4"/>
      <c r="AH1030" s="4"/>
      <c r="AI1030" s="4"/>
      <c r="AJ1030" s="4"/>
      <c r="AK1030" s="4"/>
      <c r="AL1030" s="4"/>
      <c r="AM1030" s="4"/>
      <c r="AN1030" s="4"/>
      <c r="AO1030" s="4"/>
      <c r="AP1030" s="4"/>
      <c r="AQ1030" s="4"/>
      <c r="AR1030" s="4"/>
      <c r="AS1030" s="4"/>
      <c r="AT1030" s="4"/>
      <c r="AU1030" s="4"/>
      <c r="AV1030" s="4"/>
      <c r="AW1030" s="4"/>
      <c r="AX1030" s="4"/>
      <c r="AY1030" s="4"/>
    </row>
    <row r="1031" spans="5:51" ht="15" customHeight="1" x14ac:dyDescent="0.2">
      <c r="E1031" s="4"/>
      <c r="F1031" s="4"/>
      <c r="G1031" s="4"/>
      <c r="H1031" s="4"/>
      <c r="I1031" s="4"/>
      <c r="J1031" s="4"/>
      <c r="K1031" s="4"/>
      <c r="L1031" s="4"/>
      <c r="M1031" s="4"/>
      <c r="N1031" s="4"/>
      <c r="O1031" s="4"/>
      <c r="P1031" s="4"/>
      <c r="Q1031" s="4"/>
      <c r="R1031" s="9"/>
      <c r="S1031" s="9"/>
      <c r="T1031" s="9"/>
      <c r="U1031" s="9"/>
      <c r="V1031" s="4"/>
      <c r="W1031" s="4"/>
      <c r="X1031" s="4"/>
      <c r="Y1031" s="4"/>
      <c r="Z1031" s="4"/>
      <c r="AA1031" s="4"/>
      <c r="AB1031" s="4"/>
      <c r="AC1031" s="4"/>
      <c r="AD1031" s="4"/>
      <c r="AE1031" s="4"/>
      <c r="AF1031" s="4"/>
      <c r="AG1031" s="4"/>
      <c r="AH1031" s="4"/>
      <c r="AI1031" s="4"/>
      <c r="AJ1031" s="4"/>
      <c r="AK1031" s="4"/>
      <c r="AL1031" s="4"/>
      <c r="AM1031" s="4"/>
      <c r="AN1031" s="4"/>
      <c r="AO1031" s="4"/>
      <c r="AP1031" s="4"/>
      <c r="AQ1031" s="4"/>
      <c r="AR1031" s="4"/>
      <c r="AS1031" s="4"/>
      <c r="AT1031" s="4"/>
      <c r="AU1031" s="4"/>
      <c r="AV1031" s="4"/>
      <c r="AW1031" s="4"/>
      <c r="AX1031" s="4"/>
      <c r="AY1031" s="4"/>
    </row>
    <row r="1032" spans="5:51" ht="15" customHeight="1" x14ac:dyDescent="0.2">
      <c r="E1032" s="4"/>
      <c r="F1032" s="4"/>
      <c r="G1032" s="4"/>
      <c r="H1032" s="4"/>
      <c r="I1032" s="4"/>
      <c r="J1032" s="4"/>
      <c r="K1032" s="4"/>
      <c r="L1032" s="4"/>
      <c r="M1032" s="4"/>
      <c r="N1032" s="4"/>
      <c r="O1032" s="4"/>
      <c r="P1032" s="4"/>
      <c r="Q1032" s="4"/>
      <c r="R1032" s="9"/>
      <c r="S1032" s="9"/>
      <c r="T1032" s="9"/>
      <c r="U1032" s="9"/>
      <c r="V1032" s="4"/>
      <c r="W1032" s="4"/>
      <c r="X1032" s="4"/>
      <c r="Y1032" s="4"/>
      <c r="Z1032" s="4"/>
      <c r="AA1032" s="4"/>
      <c r="AB1032" s="4"/>
      <c r="AC1032" s="4"/>
      <c r="AD1032" s="4"/>
      <c r="AE1032" s="4"/>
      <c r="AF1032" s="4"/>
      <c r="AG1032" s="4"/>
      <c r="AH1032" s="4"/>
      <c r="AI1032" s="4"/>
      <c r="AJ1032" s="4"/>
      <c r="AK1032" s="4"/>
      <c r="AL1032" s="4"/>
      <c r="AM1032" s="4"/>
      <c r="AN1032" s="4"/>
      <c r="AO1032" s="4"/>
      <c r="AP1032" s="4"/>
      <c r="AQ1032" s="4"/>
      <c r="AR1032" s="4"/>
      <c r="AS1032" s="4"/>
      <c r="AT1032" s="4"/>
      <c r="AU1032" s="4"/>
      <c r="AV1032" s="4"/>
      <c r="AW1032" s="4"/>
      <c r="AX1032" s="4"/>
      <c r="AY1032" s="4"/>
    </row>
    <row r="1033" spans="5:51" ht="15" customHeight="1" x14ac:dyDescent="0.2">
      <c r="E1033" s="4"/>
      <c r="F1033" s="4"/>
      <c r="G1033" s="4"/>
      <c r="H1033" s="4"/>
      <c r="I1033" s="4"/>
      <c r="J1033" s="4"/>
      <c r="K1033" s="4"/>
      <c r="L1033" s="4"/>
      <c r="M1033" s="4"/>
      <c r="N1033" s="4"/>
      <c r="O1033" s="4"/>
      <c r="P1033" s="4"/>
      <c r="Q1033" s="4"/>
      <c r="R1033" s="9"/>
      <c r="S1033" s="9"/>
      <c r="T1033" s="9"/>
      <c r="U1033" s="9"/>
      <c r="V1033" s="4"/>
      <c r="W1033" s="4"/>
      <c r="X1033" s="4"/>
      <c r="Y1033" s="4"/>
      <c r="Z1033" s="4"/>
      <c r="AA1033" s="4"/>
      <c r="AB1033" s="4"/>
      <c r="AC1033" s="4"/>
      <c r="AD1033" s="4"/>
      <c r="AE1033" s="4"/>
      <c r="AF1033" s="4"/>
      <c r="AG1033" s="4"/>
      <c r="AH1033" s="4"/>
      <c r="AI1033" s="4"/>
      <c r="AJ1033" s="4"/>
      <c r="AK1033" s="4"/>
      <c r="AL1033" s="4"/>
      <c r="AM1033" s="4"/>
      <c r="AN1033" s="4"/>
      <c r="AO1033" s="4"/>
      <c r="AP1033" s="4"/>
      <c r="AQ1033" s="4"/>
      <c r="AR1033" s="4"/>
      <c r="AS1033" s="4"/>
      <c r="AT1033" s="4"/>
      <c r="AU1033" s="4"/>
      <c r="AV1033" s="4"/>
      <c r="AW1033" s="4"/>
      <c r="AX1033" s="4"/>
      <c r="AY1033" s="4"/>
    </row>
    <row r="1034" spans="5:51" ht="15" customHeight="1" x14ac:dyDescent="0.2">
      <c r="E1034" s="4"/>
      <c r="F1034" s="4"/>
      <c r="G1034" s="4"/>
      <c r="H1034" s="4"/>
      <c r="I1034" s="4"/>
      <c r="J1034" s="4"/>
      <c r="K1034" s="4"/>
      <c r="L1034" s="4"/>
      <c r="M1034" s="4"/>
      <c r="N1034" s="4"/>
      <c r="O1034" s="4"/>
      <c r="P1034" s="4"/>
      <c r="Q1034" s="4"/>
      <c r="R1034" s="9"/>
      <c r="S1034" s="9"/>
      <c r="T1034" s="9"/>
      <c r="U1034" s="9"/>
      <c r="V1034" s="4"/>
      <c r="W1034" s="4"/>
      <c r="X1034" s="4"/>
      <c r="Y1034" s="4"/>
      <c r="Z1034" s="4"/>
      <c r="AA1034" s="4"/>
      <c r="AB1034" s="4"/>
      <c r="AC1034" s="4"/>
      <c r="AD1034" s="4"/>
      <c r="AE1034" s="4"/>
      <c r="AF1034" s="4"/>
      <c r="AG1034" s="4"/>
      <c r="AH1034" s="4"/>
      <c r="AI1034" s="4"/>
      <c r="AJ1034" s="4"/>
      <c r="AK1034" s="4"/>
      <c r="AL1034" s="4"/>
      <c r="AM1034" s="4"/>
      <c r="AN1034" s="4"/>
      <c r="AO1034" s="4"/>
      <c r="AP1034" s="4"/>
      <c r="AQ1034" s="4"/>
      <c r="AR1034" s="4"/>
      <c r="AS1034" s="4"/>
      <c r="AT1034" s="4"/>
      <c r="AU1034" s="4"/>
      <c r="AV1034" s="4"/>
      <c r="AW1034" s="4"/>
      <c r="AX1034" s="4"/>
      <c r="AY1034" s="4"/>
    </row>
    <row r="1035" spans="5:51" ht="15" customHeight="1" x14ac:dyDescent="0.2">
      <c r="E1035" s="4"/>
      <c r="F1035" s="4"/>
      <c r="G1035" s="4"/>
      <c r="H1035" s="4"/>
      <c r="I1035" s="4"/>
      <c r="J1035" s="4"/>
      <c r="K1035" s="4"/>
      <c r="L1035" s="4"/>
      <c r="M1035" s="4"/>
      <c r="N1035" s="4"/>
      <c r="O1035" s="4"/>
      <c r="P1035" s="4"/>
      <c r="Q1035" s="4"/>
      <c r="R1035" s="9"/>
      <c r="S1035" s="9"/>
      <c r="T1035" s="9"/>
      <c r="U1035" s="9"/>
      <c r="V1035" s="4"/>
      <c r="W1035" s="4"/>
      <c r="X1035" s="4"/>
      <c r="Y1035" s="4"/>
      <c r="Z1035" s="4"/>
      <c r="AA1035" s="4"/>
      <c r="AB1035" s="4"/>
      <c r="AC1035" s="4"/>
      <c r="AD1035" s="4"/>
      <c r="AE1035" s="4"/>
      <c r="AF1035" s="4"/>
      <c r="AG1035" s="4"/>
      <c r="AH1035" s="4"/>
      <c r="AI1035" s="4"/>
      <c r="AJ1035" s="4"/>
      <c r="AK1035" s="4"/>
      <c r="AL1035" s="4"/>
      <c r="AM1035" s="4"/>
      <c r="AN1035" s="4"/>
      <c r="AO1035" s="4"/>
      <c r="AP1035" s="4"/>
      <c r="AQ1035" s="4"/>
      <c r="AR1035" s="4"/>
      <c r="AS1035" s="4"/>
      <c r="AT1035" s="4"/>
      <c r="AU1035" s="4"/>
      <c r="AV1035" s="4"/>
      <c r="AW1035" s="4"/>
      <c r="AX1035" s="4"/>
      <c r="AY1035" s="4"/>
    </row>
    <row r="1036" spans="5:51" ht="15" customHeight="1" x14ac:dyDescent="0.2">
      <c r="E1036" s="4"/>
      <c r="F1036" s="4"/>
      <c r="G1036" s="4"/>
      <c r="H1036" s="4"/>
      <c r="I1036" s="4"/>
      <c r="J1036" s="4"/>
      <c r="K1036" s="4"/>
      <c r="L1036" s="4"/>
      <c r="M1036" s="4"/>
      <c r="N1036" s="4"/>
      <c r="O1036" s="4"/>
      <c r="P1036" s="4"/>
      <c r="Q1036" s="4"/>
      <c r="R1036" s="9"/>
      <c r="S1036" s="9"/>
      <c r="T1036" s="9"/>
      <c r="U1036" s="9"/>
      <c r="V1036" s="4"/>
      <c r="W1036" s="4"/>
      <c r="X1036" s="4"/>
      <c r="Y1036" s="4"/>
      <c r="Z1036" s="4"/>
      <c r="AA1036" s="4"/>
      <c r="AB1036" s="4"/>
      <c r="AC1036" s="4"/>
      <c r="AD1036" s="4"/>
      <c r="AE1036" s="4"/>
      <c r="AF1036" s="4"/>
      <c r="AG1036" s="4"/>
      <c r="AH1036" s="4"/>
      <c r="AI1036" s="4"/>
      <c r="AJ1036" s="4"/>
      <c r="AK1036" s="4"/>
      <c r="AL1036" s="4"/>
      <c r="AM1036" s="4"/>
      <c r="AN1036" s="4"/>
      <c r="AO1036" s="4"/>
      <c r="AP1036" s="4"/>
      <c r="AQ1036" s="4"/>
      <c r="AR1036" s="4"/>
      <c r="AS1036" s="4"/>
      <c r="AT1036" s="4"/>
      <c r="AU1036" s="4"/>
      <c r="AV1036" s="4"/>
      <c r="AW1036" s="4"/>
      <c r="AX1036" s="4"/>
      <c r="AY1036" s="4"/>
    </row>
    <row r="1037" spans="5:51" ht="15" customHeight="1" x14ac:dyDescent="0.2">
      <c r="E1037" s="4"/>
      <c r="F1037" s="4"/>
      <c r="G1037" s="4"/>
      <c r="H1037" s="4"/>
      <c r="I1037" s="4"/>
      <c r="J1037" s="4"/>
      <c r="K1037" s="4"/>
      <c r="L1037" s="4"/>
      <c r="M1037" s="4"/>
      <c r="N1037" s="4"/>
      <c r="O1037" s="4"/>
      <c r="P1037" s="4"/>
      <c r="Q1037" s="4"/>
      <c r="R1037" s="9"/>
      <c r="S1037" s="9"/>
      <c r="T1037" s="9"/>
      <c r="U1037" s="9"/>
      <c r="V1037" s="4"/>
      <c r="W1037" s="4"/>
      <c r="X1037" s="4"/>
      <c r="Y1037" s="4"/>
      <c r="Z1037" s="4"/>
      <c r="AA1037" s="4"/>
      <c r="AB1037" s="4"/>
      <c r="AC1037" s="4"/>
      <c r="AD1037" s="4"/>
      <c r="AE1037" s="4"/>
      <c r="AF1037" s="4"/>
      <c r="AG1037" s="4"/>
      <c r="AH1037" s="4"/>
      <c r="AI1037" s="4"/>
      <c r="AJ1037" s="4"/>
      <c r="AK1037" s="4"/>
      <c r="AL1037" s="4"/>
      <c r="AM1037" s="4"/>
      <c r="AN1037" s="4"/>
      <c r="AO1037" s="4"/>
      <c r="AP1037" s="4"/>
      <c r="AQ1037" s="4"/>
      <c r="AR1037" s="4"/>
      <c r="AS1037" s="4"/>
      <c r="AT1037" s="4"/>
      <c r="AU1037" s="4"/>
      <c r="AV1037" s="4"/>
      <c r="AW1037" s="4"/>
      <c r="AX1037" s="4"/>
      <c r="AY1037" s="4"/>
    </row>
    <row r="1038" spans="5:51" ht="15" customHeight="1" x14ac:dyDescent="0.2">
      <c r="E1038" s="4"/>
      <c r="F1038" s="4"/>
      <c r="G1038" s="4"/>
      <c r="H1038" s="4"/>
      <c r="I1038" s="4"/>
      <c r="J1038" s="4"/>
      <c r="K1038" s="4"/>
      <c r="L1038" s="4"/>
      <c r="M1038" s="4"/>
      <c r="N1038" s="4"/>
      <c r="O1038" s="4"/>
      <c r="P1038" s="4"/>
      <c r="Q1038" s="4"/>
      <c r="R1038" s="9"/>
      <c r="S1038" s="9"/>
      <c r="T1038" s="9"/>
      <c r="U1038" s="9"/>
      <c r="V1038" s="4"/>
      <c r="W1038" s="4"/>
      <c r="X1038" s="4"/>
      <c r="Y1038" s="4"/>
      <c r="Z1038" s="4"/>
      <c r="AA1038" s="4"/>
      <c r="AB1038" s="4"/>
      <c r="AC1038" s="4"/>
      <c r="AD1038" s="4"/>
      <c r="AE1038" s="4"/>
      <c r="AF1038" s="4"/>
      <c r="AG1038" s="4"/>
      <c r="AH1038" s="4"/>
      <c r="AI1038" s="4"/>
      <c r="AJ1038" s="4"/>
      <c r="AK1038" s="4"/>
      <c r="AL1038" s="4"/>
      <c r="AM1038" s="4"/>
      <c r="AN1038" s="4"/>
      <c r="AO1038" s="4"/>
      <c r="AP1038" s="4"/>
      <c r="AQ1038" s="4"/>
      <c r="AR1038" s="4"/>
      <c r="AS1038" s="4"/>
      <c r="AT1038" s="4"/>
      <c r="AU1038" s="4"/>
      <c r="AV1038" s="4"/>
      <c r="AW1038" s="4"/>
      <c r="AX1038" s="4"/>
      <c r="AY1038" s="4"/>
    </row>
    <row r="1039" spans="5:51" ht="15" customHeight="1" x14ac:dyDescent="0.2">
      <c r="E1039" s="4"/>
      <c r="F1039" s="4"/>
      <c r="G1039" s="4"/>
      <c r="H1039" s="4"/>
      <c r="I1039" s="4"/>
      <c r="J1039" s="4"/>
      <c r="K1039" s="4"/>
      <c r="L1039" s="4"/>
      <c r="M1039" s="4"/>
      <c r="N1039" s="4"/>
      <c r="O1039" s="4"/>
      <c r="P1039" s="4"/>
      <c r="Q1039" s="4"/>
      <c r="R1039" s="9"/>
      <c r="S1039" s="9"/>
      <c r="T1039" s="9"/>
      <c r="U1039" s="9"/>
      <c r="V1039" s="4"/>
      <c r="W1039" s="4"/>
      <c r="X1039" s="4"/>
      <c r="Y1039" s="4"/>
      <c r="Z1039" s="4"/>
      <c r="AA1039" s="4"/>
      <c r="AB1039" s="4"/>
      <c r="AC1039" s="4"/>
      <c r="AD1039" s="4"/>
      <c r="AE1039" s="4"/>
      <c r="AF1039" s="4"/>
      <c r="AG1039" s="4"/>
      <c r="AH1039" s="4"/>
      <c r="AI1039" s="4"/>
      <c r="AJ1039" s="4"/>
      <c r="AK1039" s="4"/>
      <c r="AL1039" s="4"/>
      <c r="AM1039" s="4"/>
      <c r="AN1039" s="4"/>
      <c r="AO1039" s="4"/>
      <c r="AP1039" s="4"/>
      <c r="AQ1039" s="4"/>
      <c r="AR1039" s="4"/>
      <c r="AS1039" s="4"/>
      <c r="AT1039" s="4"/>
      <c r="AU1039" s="4"/>
      <c r="AV1039" s="4"/>
      <c r="AW1039" s="4"/>
      <c r="AX1039" s="4"/>
      <c r="AY1039" s="4"/>
    </row>
    <row r="1040" spans="5:51" ht="15" customHeight="1" x14ac:dyDescent="0.2">
      <c r="E1040" s="4"/>
      <c r="F1040" s="4"/>
      <c r="G1040" s="4"/>
      <c r="H1040" s="4"/>
      <c r="I1040" s="4"/>
      <c r="J1040" s="4"/>
      <c r="K1040" s="4"/>
      <c r="L1040" s="4"/>
      <c r="M1040" s="4"/>
      <c r="N1040" s="4"/>
      <c r="O1040" s="4"/>
      <c r="P1040" s="4"/>
      <c r="Q1040" s="4"/>
      <c r="R1040" s="9"/>
      <c r="S1040" s="9"/>
      <c r="T1040" s="9"/>
      <c r="U1040" s="9"/>
      <c r="V1040" s="4"/>
      <c r="W1040" s="4"/>
      <c r="X1040" s="4"/>
      <c r="Y1040" s="4"/>
      <c r="Z1040" s="4"/>
      <c r="AA1040" s="4"/>
      <c r="AB1040" s="4"/>
      <c r="AC1040" s="4"/>
      <c r="AD1040" s="4"/>
      <c r="AE1040" s="4"/>
      <c r="AF1040" s="4"/>
      <c r="AG1040" s="4"/>
      <c r="AH1040" s="4"/>
      <c r="AI1040" s="4"/>
      <c r="AJ1040" s="4"/>
      <c r="AK1040" s="4"/>
      <c r="AL1040" s="4"/>
      <c r="AM1040" s="4"/>
      <c r="AN1040" s="4"/>
      <c r="AO1040" s="4"/>
      <c r="AP1040" s="4"/>
      <c r="AQ1040" s="4"/>
      <c r="AR1040" s="4"/>
      <c r="AS1040" s="4"/>
      <c r="AT1040" s="4"/>
      <c r="AU1040" s="4"/>
      <c r="AV1040" s="4"/>
      <c r="AW1040" s="4"/>
      <c r="AX1040" s="4"/>
      <c r="AY1040" s="4"/>
    </row>
    <row r="1041" spans="5:51" ht="15" customHeight="1" x14ac:dyDescent="0.2">
      <c r="E1041" s="4"/>
      <c r="F1041" s="4"/>
      <c r="G1041" s="4"/>
      <c r="H1041" s="4"/>
      <c r="I1041" s="4"/>
      <c r="J1041" s="4"/>
      <c r="K1041" s="4"/>
      <c r="L1041" s="4"/>
      <c r="M1041" s="4"/>
      <c r="N1041" s="4"/>
      <c r="O1041" s="4"/>
      <c r="P1041" s="4"/>
      <c r="Q1041" s="4"/>
      <c r="R1041" s="9"/>
      <c r="S1041" s="9"/>
      <c r="T1041" s="9"/>
      <c r="U1041" s="9"/>
      <c r="V1041" s="4"/>
      <c r="W1041" s="4"/>
      <c r="X1041" s="4"/>
      <c r="Y1041" s="4"/>
      <c r="Z1041" s="4"/>
      <c r="AA1041" s="4"/>
      <c r="AB1041" s="4"/>
      <c r="AC1041" s="4"/>
      <c r="AD1041" s="4"/>
      <c r="AE1041" s="4"/>
      <c r="AF1041" s="4"/>
      <c r="AG1041" s="4"/>
      <c r="AH1041" s="4"/>
      <c r="AI1041" s="4"/>
      <c r="AJ1041" s="4"/>
      <c r="AK1041" s="4"/>
      <c r="AL1041" s="4"/>
      <c r="AM1041" s="4"/>
      <c r="AN1041" s="4"/>
      <c r="AO1041" s="4"/>
      <c r="AP1041" s="4"/>
      <c r="AQ1041" s="4"/>
      <c r="AR1041" s="4"/>
      <c r="AS1041" s="4"/>
      <c r="AT1041" s="4"/>
      <c r="AU1041" s="4"/>
      <c r="AV1041" s="4"/>
      <c r="AW1041" s="4"/>
      <c r="AX1041" s="4"/>
      <c r="AY1041" s="4"/>
    </row>
    <row r="1042" spans="5:51" ht="15" customHeight="1" x14ac:dyDescent="0.2">
      <c r="E1042" s="4"/>
      <c r="F1042" s="4"/>
      <c r="G1042" s="4"/>
      <c r="H1042" s="4"/>
      <c r="I1042" s="4"/>
      <c r="J1042" s="4"/>
      <c r="K1042" s="4"/>
      <c r="L1042" s="4"/>
      <c r="M1042" s="4"/>
      <c r="N1042" s="4"/>
      <c r="O1042" s="4"/>
      <c r="P1042" s="4"/>
      <c r="Q1042" s="4"/>
      <c r="R1042" s="9"/>
      <c r="S1042" s="9"/>
      <c r="T1042" s="9"/>
      <c r="U1042" s="9"/>
      <c r="V1042" s="4"/>
      <c r="W1042" s="4"/>
      <c r="X1042" s="4"/>
      <c r="Y1042" s="4"/>
      <c r="Z1042" s="4"/>
      <c r="AA1042" s="4"/>
      <c r="AB1042" s="4"/>
      <c r="AC1042" s="4"/>
      <c r="AD1042" s="4"/>
      <c r="AE1042" s="4"/>
      <c r="AF1042" s="4"/>
      <c r="AG1042" s="4"/>
      <c r="AH1042" s="4"/>
      <c r="AI1042" s="4"/>
      <c r="AJ1042" s="4"/>
      <c r="AK1042" s="4"/>
      <c r="AL1042" s="4"/>
      <c r="AM1042" s="4"/>
      <c r="AN1042" s="4"/>
      <c r="AO1042" s="4"/>
      <c r="AP1042" s="4"/>
      <c r="AQ1042" s="4"/>
      <c r="AR1042" s="4"/>
      <c r="AS1042" s="4"/>
      <c r="AT1042" s="4"/>
      <c r="AU1042" s="4"/>
      <c r="AV1042" s="4"/>
      <c r="AW1042" s="4"/>
      <c r="AX1042" s="4"/>
      <c r="AY1042" s="4"/>
    </row>
    <row r="1043" spans="5:51" ht="15" customHeight="1" x14ac:dyDescent="0.2">
      <c r="E1043" s="4"/>
      <c r="F1043" s="4"/>
      <c r="G1043" s="4"/>
      <c r="H1043" s="4"/>
      <c r="I1043" s="4"/>
      <c r="J1043" s="4"/>
      <c r="K1043" s="4"/>
      <c r="L1043" s="4"/>
      <c r="M1043" s="4"/>
      <c r="N1043" s="4"/>
      <c r="O1043" s="4"/>
      <c r="P1043" s="4"/>
      <c r="Q1043" s="4"/>
      <c r="R1043" s="9"/>
      <c r="S1043" s="9"/>
      <c r="T1043" s="9"/>
      <c r="U1043" s="9"/>
      <c r="V1043" s="4"/>
      <c r="W1043" s="4"/>
      <c r="X1043" s="4"/>
      <c r="Y1043" s="4"/>
      <c r="Z1043" s="4"/>
      <c r="AA1043" s="4"/>
      <c r="AB1043" s="4"/>
      <c r="AC1043" s="4"/>
      <c r="AD1043" s="4"/>
      <c r="AE1043" s="4"/>
      <c r="AF1043" s="4"/>
      <c r="AG1043" s="4"/>
      <c r="AH1043" s="4"/>
      <c r="AI1043" s="4"/>
      <c r="AJ1043" s="4"/>
      <c r="AK1043" s="4"/>
      <c r="AL1043" s="4"/>
      <c r="AM1043" s="4"/>
      <c r="AN1043" s="4"/>
      <c r="AO1043" s="4"/>
      <c r="AP1043" s="4"/>
      <c r="AQ1043" s="4"/>
      <c r="AR1043" s="4"/>
      <c r="AS1043" s="4"/>
      <c r="AT1043" s="4"/>
      <c r="AU1043" s="4"/>
      <c r="AV1043" s="4"/>
      <c r="AW1043" s="4"/>
      <c r="AX1043" s="4"/>
      <c r="AY1043" s="4"/>
    </row>
    <row r="1044" spans="5:51" ht="15" customHeight="1" x14ac:dyDescent="0.2">
      <c r="E1044" s="4"/>
      <c r="F1044" s="4"/>
      <c r="G1044" s="4"/>
      <c r="H1044" s="4"/>
      <c r="I1044" s="4"/>
      <c r="J1044" s="4"/>
      <c r="K1044" s="4"/>
      <c r="L1044" s="4"/>
      <c r="M1044" s="4"/>
      <c r="N1044" s="4"/>
      <c r="O1044" s="4"/>
      <c r="P1044" s="4"/>
      <c r="Q1044" s="4"/>
      <c r="R1044" s="9"/>
      <c r="S1044" s="9"/>
      <c r="T1044" s="9"/>
      <c r="U1044" s="9"/>
      <c r="V1044" s="4"/>
      <c r="W1044" s="4"/>
      <c r="X1044" s="4"/>
      <c r="Y1044" s="4"/>
      <c r="Z1044" s="4"/>
      <c r="AA1044" s="4"/>
      <c r="AB1044" s="4"/>
      <c r="AC1044" s="4"/>
      <c r="AD1044" s="4"/>
      <c r="AE1044" s="4"/>
      <c r="AF1044" s="4"/>
      <c r="AG1044" s="4"/>
      <c r="AH1044" s="4"/>
      <c r="AI1044" s="4"/>
      <c r="AJ1044" s="4"/>
      <c r="AK1044" s="4"/>
      <c r="AL1044" s="4"/>
      <c r="AM1044" s="4"/>
      <c r="AN1044" s="4"/>
      <c r="AO1044" s="4"/>
      <c r="AP1044" s="4"/>
      <c r="AQ1044" s="4"/>
      <c r="AR1044" s="4"/>
      <c r="AS1044" s="4"/>
      <c r="AT1044" s="4"/>
      <c r="AU1044" s="4"/>
      <c r="AV1044" s="4"/>
      <c r="AW1044" s="4"/>
      <c r="AX1044" s="4"/>
      <c r="AY1044" s="4"/>
    </row>
    <row r="1045" spans="5:51" ht="15" customHeight="1" x14ac:dyDescent="0.2">
      <c r="E1045" s="4"/>
      <c r="F1045" s="4"/>
      <c r="G1045" s="4"/>
      <c r="H1045" s="4"/>
      <c r="I1045" s="4"/>
      <c r="J1045" s="4"/>
      <c r="K1045" s="4"/>
      <c r="L1045" s="4"/>
      <c r="M1045" s="4"/>
      <c r="N1045" s="4"/>
      <c r="O1045" s="4"/>
      <c r="P1045" s="4"/>
      <c r="Q1045" s="4"/>
      <c r="R1045" s="9"/>
      <c r="S1045" s="9"/>
      <c r="T1045" s="9"/>
      <c r="U1045" s="9"/>
      <c r="V1045" s="4"/>
      <c r="W1045" s="4"/>
      <c r="X1045" s="4"/>
      <c r="Y1045" s="4"/>
      <c r="Z1045" s="4"/>
      <c r="AA1045" s="4"/>
      <c r="AB1045" s="4"/>
      <c r="AC1045" s="4"/>
      <c r="AD1045" s="4"/>
      <c r="AE1045" s="4"/>
      <c r="AF1045" s="4"/>
      <c r="AG1045" s="4"/>
      <c r="AH1045" s="4"/>
      <c r="AI1045" s="4"/>
      <c r="AJ1045" s="4"/>
      <c r="AK1045" s="4"/>
      <c r="AL1045" s="4"/>
      <c r="AM1045" s="4"/>
      <c r="AN1045" s="4"/>
      <c r="AO1045" s="4"/>
      <c r="AP1045" s="4"/>
      <c r="AQ1045" s="4"/>
      <c r="AR1045" s="4"/>
      <c r="AS1045" s="4"/>
      <c r="AT1045" s="4"/>
      <c r="AU1045" s="4"/>
      <c r="AV1045" s="4"/>
      <c r="AW1045" s="4"/>
      <c r="AX1045" s="4"/>
      <c r="AY1045" s="4"/>
    </row>
    <row r="1046" spans="5:51" ht="15" customHeight="1" x14ac:dyDescent="0.2">
      <c r="E1046" s="4"/>
      <c r="F1046" s="4"/>
      <c r="G1046" s="4"/>
      <c r="H1046" s="4"/>
      <c r="I1046" s="4"/>
      <c r="J1046" s="4"/>
      <c r="K1046" s="4"/>
      <c r="L1046" s="4"/>
      <c r="M1046" s="4"/>
      <c r="N1046" s="4"/>
      <c r="O1046" s="4"/>
      <c r="P1046" s="4"/>
      <c r="Q1046" s="4"/>
      <c r="R1046" s="9"/>
      <c r="S1046" s="9"/>
      <c r="T1046" s="9"/>
      <c r="U1046" s="9"/>
      <c r="V1046" s="4"/>
      <c r="W1046" s="4"/>
      <c r="X1046" s="4"/>
      <c r="Y1046" s="4"/>
      <c r="Z1046" s="4"/>
      <c r="AA1046" s="4"/>
      <c r="AB1046" s="4"/>
      <c r="AC1046" s="4"/>
      <c r="AD1046" s="4"/>
      <c r="AE1046" s="4"/>
      <c r="AF1046" s="4"/>
      <c r="AG1046" s="4"/>
      <c r="AH1046" s="4"/>
      <c r="AI1046" s="4"/>
      <c r="AJ1046" s="4"/>
      <c r="AK1046" s="4"/>
      <c r="AL1046" s="4"/>
      <c r="AM1046" s="4"/>
      <c r="AN1046" s="4"/>
      <c r="AO1046" s="4"/>
      <c r="AP1046" s="4"/>
      <c r="AQ1046" s="4"/>
      <c r="AR1046" s="4"/>
      <c r="AS1046" s="4"/>
      <c r="AT1046" s="4"/>
      <c r="AU1046" s="4"/>
      <c r="AV1046" s="4"/>
      <c r="AW1046" s="4"/>
      <c r="AX1046" s="4"/>
      <c r="AY1046" s="4"/>
    </row>
    <row r="1047" spans="5:51" ht="15" customHeight="1" x14ac:dyDescent="0.2">
      <c r="E1047" s="4"/>
      <c r="F1047" s="4"/>
      <c r="G1047" s="4"/>
      <c r="H1047" s="4"/>
      <c r="I1047" s="4"/>
      <c r="J1047" s="4"/>
      <c r="K1047" s="4"/>
      <c r="L1047" s="4"/>
      <c r="M1047" s="4"/>
      <c r="N1047" s="4"/>
      <c r="O1047" s="4"/>
      <c r="P1047" s="4"/>
      <c r="Q1047" s="4"/>
      <c r="R1047" s="9"/>
      <c r="S1047" s="9"/>
      <c r="T1047" s="9"/>
      <c r="U1047" s="9"/>
      <c r="V1047" s="4"/>
      <c r="W1047" s="4"/>
      <c r="X1047" s="4"/>
      <c r="Y1047" s="4"/>
      <c r="Z1047" s="4"/>
      <c r="AA1047" s="4"/>
      <c r="AB1047" s="4"/>
      <c r="AC1047" s="4"/>
      <c r="AD1047" s="4"/>
      <c r="AE1047" s="4"/>
      <c r="AF1047" s="4"/>
      <c r="AG1047" s="4"/>
      <c r="AH1047" s="4"/>
      <c r="AI1047" s="4"/>
      <c r="AJ1047" s="4"/>
      <c r="AK1047" s="4"/>
      <c r="AL1047" s="4"/>
      <c r="AM1047" s="4"/>
      <c r="AN1047" s="4"/>
      <c r="AO1047" s="4"/>
      <c r="AP1047" s="4"/>
      <c r="AQ1047" s="4"/>
      <c r="AR1047" s="4"/>
      <c r="AS1047" s="4"/>
      <c r="AT1047" s="4"/>
      <c r="AU1047" s="4"/>
      <c r="AV1047" s="4"/>
      <c r="AW1047" s="4"/>
      <c r="AX1047" s="4"/>
      <c r="AY1047" s="4"/>
    </row>
    <row r="1048" spans="5:51" ht="15" customHeight="1" x14ac:dyDescent="0.2">
      <c r="E1048" s="4"/>
      <c r="F1048" s="4"/>
      <c r="G1048" s="4"/>
      <c r="H1048" s="4"/>
      <c r="I1048" s="4"/>
      <c r="J1048" s="4"/>
      <c r="K1048" s="4"/>
      <c r="L1048" s="4"/>
      <c r="M1048" s="4"/>
      <c r="N1048" s="4"/>
      <c r="O1048" s="4"/>
      <c r="P1048" s="4"/>
      <c r="Q1048" s="4"/>
      <c r="R1048" s="9"/>
      <c r="S1048" s="9"/>
      <c r="T1048" s="9"/>
      <c r="U1048" s="9"/>
      <c r="V1048" s="4"/>
      <c r="W1048" s="4"/>
      <c r="X1048" s="4"/>
      <c r="Y1048" s="4"/>
      <c r="Z1048" s="4"/>
      <c r="AA1048" s="4"/>
      <c r="AB1048" s="4"/>
      <c r="AC1048" s="4"/>
      <c r="AD1048" s="4"/>
      <c r="AE1048" s="4"/>
      <c r="AF1048" s="4"/>
      <c r="AG1048" s="4"/>
      <c r="AH1048" s="4"/>
      <c r="AI1048" s="4"/>
      <c r="AJ1048" s="4"/>
      <c r="AK1048" s="4"/>
      <c r="AL1048" s="4"/>
      <c r="AM1048" s="4"/>
      <c r="AN1048" s="4"/>
      <c r="AO1048" s="4"/>
      <c r="AP1048" s="4"/>
      <c r="AQ1048" s="4"/>
      <c r="AR1048" s="4"/>
      <c r="AS1048" s="4"/>
      <c r="AT1048" s="4"/>
      <c r="AU1048" s="4"/>
      <c r="AV1048" s="4"/>
      <c r="AW1048" s="4"/>
      <c r="AX1048" s="4"/>
      <c r="AY1048" s="4"/>
    </row>
    <row r="1049" spans="5:51" ht="15" customHeight="1" x14ac:dyDescent="0.2">
      <c r="E1049" s="4"/>
      <c r="F1049" s="4"/>
      <c r="G1049" s="4"/>
      <c r="H1049" s="4"/>
      <c r="I1049" s="4"/>
      <c r="J1049" s="4"/>
      <c r="K1049" s="4"/>
      <c r="L1049" s="4"/>
      <c r="M1049" s="4"/>
      <c r="N1049" s="4"/>
      <c r="O1049" s="4"/>
      <c r="P1049" s="4"/>
      <c r="Q1049" s="4"/>
      <c r="R1049" s="9"/>
      <c r="S1049" s="9"/>
      <c r="T1049" s="9"/>
      <c r="U1049" s="9"/>
      <c r="V1049" s="4"/>
      <c r="W1049" s="4"/>
      <c r="X1049" s="4"/>
      <c r="Y1049" s="4"/>
      <c r="Z1049" s="4"/>
      <c r="AA1049" s="4"/>
      <c r="AB1049" s="4"/>
      <c r="AC1049" s="4"/>
      <c r="AD1049" s="4"/>
      <c r="AE1049" s="4"/>
      <c r="AF1049" s="4"/>
      <c r="AG1049" s="4"/>
      <c r="AH1049" s="4"/>
      <c r="AI1049" s="4"/>
      <c r="AJ1049" s="4"/>
      <c r="AK1049" s="4"/>
      <c r="AL1049" s="4"/>
      <c r="AM1049" s="4"/>
      <c r="AN1049" s="4"/>
      <c r="AO1049" s="4"/>
      <c r="AP1049" s="4"/>
      <c r="AQ1049" s="4"/>
      <c r="AR1049" s="4"/>
      <c r="AS1049" s="4"/>
      <c r="AT1049" s="4"/>
      <c r="AU1049" s="4"/>
      <c r="AV1049" s="4"/>
      <c r="AW1049" s="4"/>
      <c r="AX1049" s="4"/>
      <c r="AY1049" s="4"/>
    </row>
    <row r="1050" spans="5:51" ht="15" customHeight="1" x14ac:dyDescent="0.2">
      <c r="E1050" s="4"/>
      <c r="F1050" s="4"/>
      <c r="G1050" s="4"/>
      <c r="H1050" s="4"/>
      <c r="I1050" s="4"/>
      <c r="J1050" s="4"/>
      <c r="K1050" s="4"/>
      <c r="L1050" s="4"/>
      <c r="M1050" s="4"/>
      <c r="N1050" s="4"/>
      <c r="O1050" s="4"/>
      <c r="P1050" s="4"/>
      <c r="Q1050" s="4"/>
      <c r="R1050" s="9"/>
      <c r="S1050" s="9"/>
      <c r="T1050" s="9"/>
      <c r="U1050" s="9"/>
      <c r="V1050" s="4"/>
      <c r="W1050" s="4"/>
      <c r="X1050" s="4"/>
      <c r="Y1050" s="4"/>
      <c r="Z1050" s="4"/>
      <c r="AA1050" s="4"/>
      <c r="AB1050" s="4"/>
      <c r="AC1050" s="4"/>
      <c r="AD1050" s="4"/>
      <c r="AE1050" s="4"/>
      <c r="AF1050" s="4"/>
      <c r="AG1050" s="4"/>
      <c r="AH1050" s="4"/>
      <c r="AI1050" s="4"/>
      <c r="AJ1050" s="4"/>
      <c r="AK1050" s="4"/>
      <c r="AL1050" s="4"/>
      <c r="AM1050" s="4"/>
      <c r="AN1050" s="4"/>
      <c r="AO1050" s="4"/>
      <c r="AP1050" s="4"/>
      <c r="AQ1050" s="4"/>
      <c r="AR1050" s="4"/>
      <c r="AS1050" s="4"/>
      <c r="AT1050" s="4"/>
      <c r="AU1050" s="4"/>
      <c r="AV1050" s="4"/>
      <c r="AW1050" s="4"/>
      <c r="AX1050" s="4"/>
      <c r="AY1050" s="4"/>
    </row>
    <row r="1051" spans="5:51" ht="15" customHeight="1" x14ac:dyDescent="0.2">
      <c r="E1051" s="4"/>
      <c r="F1051" s="4"/>
      <c r="G1051" s="4"/>
      <c r="H1051" s="4"/>
      <c r="I1051" s="4"/>
      <c r="J1051" s="4"/>
      <c r="K1051" s="4"/>
      <c r="L1051" s="4"/>
      <c r="M1051" s="4"/>
      <c r="N1051" s="4"/>
      <c r="O1051" s="4"/>
      <c r="P1051" s="4"/>
      <c r="Q1051" s="4"/>
      <c r="R1051" s="9"/>
      <c r="S1051" s="9"/>
      <c r="T1051" s="9"/>
      <c r="U1051" s="9"/>
      <c r="V1051" s="4"/>
      <c r="W1051" s="4"/>
      <c r="X1051" s="4"/>
      <c r="Y1051" s="4"/>
      <c r="Z1051" s="4"/>
      <c r="AA1051" s="4"/>
      <c r="AB1051" s="4"/>
      <c r="AC1051" s="4"/>
      <c r="AD1051" s="4"/>
      <c r="AE1051" s="4"/>
      <c r="AF1051" s="4"/>
      <c r="AG1051" s="4"/>
      <c r="AH1051" s="4"/>
      <c r="AI1051" s="4"/>
      <c r="AJ1051" s="4"/>
      <c r="AK1051" s="4"/>
      <c r="AL1051" s="4"/>
      <c r="AM1051" s="4"/>
      <c r="AN1051" s="4"/>
      <c r="AO1051" s="4"/>
      <c r="AP1051" s="4"/>
      <c r="AQ1051" s="4"/>
      <c r="AR1051" s="4"/>
      <c r="AS1051" s="4"/>
      <c r="AT1051" s="4"/>
      <c r="AU1051" s="4"/>
      <c r="AV1051" s="4"/>
      <c r="AW1051" s="4"/>
      <c r="AX1051" s="4"/>
      <c r="AY1051" s="4"/>
    </row>
    <row r="1052" spans="5:51" ht="15" customHeight="1" x14ac:dyDescent="0.2">
      <c r="E1052" s="4"/>
      <c r="F1052" s="4"/>
      <c r="G1052" s="4"/>
      <c r="H1052" s="4"/>
      <c r="I1052" s="4"/>
      <c r="J1052" s="4"/>
      <c r="K1052" s="4"/>
      <c r="L1052" s="4"/>
      <c r="M1052" s="4"/>
      <c r="N1052" s="4"/>
      <c r="O1052" s="4"/>
      <c r="P1052" s="4"/>
      <c r="Q1052" s="4"/>
      <c r="R1052" s="9"/>
      <c r="S1052" s="9"/>
      <c r="T1052" s="9"/>
      <c r="U1052" s="9"/>
      <c r="V1052" s="4"/>
      <c r="W1052" s="4"/>
      <c r="X1052" s="4"/>
      <c r="Y1052" s="4"/>
      <c r="Z1052" s="4"/>
      <c r="AA1052" s="4"/>
      <c r="AB1052" s="4"/>
      <c r="AC1052" s="4"/>
      <c r="AD1052" s="4"/>
      <c r="AE1052" s="4"/>
      <c r="AF1052" s="4"/>
      <c r="AG1052" s="4"/>
      <c r="AH1052" s="4"/>
      <c r="AI1052" s="4"/>
      <c r="AJ1052" s="4"/>
      <c r="AK1052" s="4"/>
      <c r="AL1052" s="4"/>
      <c r="AM1052" s="4"/>
      <c r="AN1052" s="4"/>
      <c r="AO1052" s="4"/>
      <c r="AP1052" s="4"/>
      <c r="AQ1052" s="4"/>
      <c r="AR1052" s="4"/>
      <c r="AS1052" s="4"/>
      <c r="AT1052" s="4"/>
      <c r="AU1052" s="4"/>
      <c r="AV1052" s="4"/>
      <c r="AW1052" s="4"/>
      <c r="AX1052" s="4"/>
      <c r="AY1052" s="4"/>
    </row>
    <row r="1053" spans="5:51" ht="15" customHeight="1" x14ac:dyDescent="0.2">
      <c r="E1053" s="4"/>
      <c r="F1053" s="4"/>
      <c r="G1053" s="4"/>
      <c r="H1053" s="4"/>
      <c r="I1053" s="4"/>
      <c r="J1053" s="4"/>
      <c r="K1053" s="4"/>
      <c r="L1053" s="4"/>
      <c r="M1053" s="4"/>
      <c r="N1053" s="4"/>
      <c r="O1053" s="4"/>
      <c r="P1053" s="4"/>
      <c r="Q1053" s="4"/>
      <c r="R1053" s="9"/>
      <c r="S1053" s="9"/>
      <c r="T1053" s="9"/>
      <c r="U1053" s="9"/>
      <c r="V1053" s="4"/>
      <c r="W1053" s="4"/>
      <c r="X1053" s="4"/>
      <c r="Y1053" s="4"/>
      <c r="Z1053" s="4"/>
      <c r="AA1053" s="4"/>
      <c r="AB1053" s="4"/>
      <c r="AC1053" s="4"/>
      <c r="AD1053" s="4"/>
      <c r="AE1053" s="4"/>
      <c r="AF1053" s="4"/>
      <c r="AG1053" s="4"/>
      <c r="AH1053" s="4"/>
      <c r="AI1053" s="4"/>
      <c r="AJ1053" s="4"/>
      <c r="AK1053" s="4"/>
      <c r="AL1053" s="4"/>
      <c r="AM1053" s="4"/>
      <c r="AN1053" s="4"/>
      <c r="AO1053" s="4"/>
      <c r="AP1053" s="4"/>
      <c r="AQ1053" s="4"/>
      <c r="AR1053" s="4"/>
      <c r="AS1053" s="4"/>
      <c r="AT1053" s="4"/>
      <c r="AU1053" s="4"/>
      <c r="AV1053" s="4"/>
      <c r="AW1053" s="4"/>
      <c r="AX1053" s="4"/>
      <c r="AY1053" s="4"/>
    </row>
    <row r="1054" spans="5:51" ht="15" customHeight="1" x14ac:dyDescent="0.2">
      <c r="E1054" s="4"/>
      <c r="F1054" s="4"/>
      <c r="G1054" s="4"/>
      <c r="H1054" s="4"/>
      <c r="I1054" s="4"/>
      <c r="J1054" s="4"/>
      <c r="K1054" s="4"/>
      <c r="L1054" s="4"/>
      <c r="M1054" s="4"/>
      <c r="N1054" s="4"/>
      <c r="O1054" s="4"/>
      <c r="P1054" s="4"/>
      <c r="Q1054" s="4"/>
      <c r="R1054" s="9"/>
      <c r="S1054" s="9"/>
      <c r="T1054" s="9"/>
      <c r="U1054" s="9"/>
      <c r="V1054" s="4"/>
      <c r="W1054" s="4"/>
      <c r="X1054" s="4"/>
      <c r="Y1054" s="4"/>
      <c r="Z1054" s="4"/>
      <c r="AA1054" s="4"/>
      <c r="AB1054" s="4"/>
      <c r="AC1054" s="4"/>
      <c r="AD1054" s="4"/>
      <c r="AE1054" s="4"/>
      <c r="AF1054" s="4"/>
      <c r="AG1054" s="4"/>
      <c r="AH1054" s="4"/>
      <c r="AI1054" s="4"/>
      <c r="AJ1054" s="4"/>
      <c r="AK1054" s="4"/>
      <c r="AL1054" s="4"/>
      <c r="AM1054" s="4"/>
      <c r="AN1054" s="4"/>
      <c r="AO1054" s="4"/>
      <c r="AP1054" s="4"/>
      <c r="AQ1054" s="4"/>
      <c r="AR1054" s="4"/>
      <c r="AS1054" s="4"/>
      <c r="AT1054" s="4"/>
      <c r="AU1054" s="4"/>
      <c r="AV1054" s="4"/>
      <c r="AW1054" s="4"/>
      <c r="AX1054" s="4"/>
      <c r="AY1054" s="4"/>
    </row>
    <row r="1055" spans="5:51" ht="15" customHeight="1" x14ac:dyDescent="0.2">
      <c r="E1055" s="4"/>
      <c r="F1055" s="4"/>
      <c r="G1055" s="4"/>
      <c r="H1055" s="4"/>
      <c r="I1055" s="4"/>
      <c r="J1055" s="4"/>
      <c r="K1055" s="4"/>
      <c r="L1055" s="4"/>
      <c r="M1055" s="4"/>
      <c r="N1055" s="4"/>
      <c r="O1055" s="4"/>
      <c r="P1055" s="4"/>
      <c r="Q1055" s="4"/>
      <c r="R1055" s="9"/>
      <c r="S1055" s="9"/>
      <c r="T1055" s="9"/>
      <c r="U1055" s="9"/>
      <c r="V1055" s="4"/>
      <c r="W1055" s="4"/>
      <c r="X1055" s="4"/>
      <c r="Y1055" s="4"/>
      <c r="Z1055" s="4"/>
      <c r="AA1055" s="4"/>
      <c r="AB1055" s="4"/>
      <c r="AC1055" s="4"/>
      <c r="AD1055" s="4"/>
      <c r="AE1055" s="4"/>
      <c r="AF1055" s="4"/>
      <c r="AG1055" s="4"/>
      <c r="AH1055" s="4"/>
      <c r="AI1055" s="4"/>
      <c r="AJ1055" s="4"/>
      <c r="AK1055" s="4"/>
      <c r="AL1055" s="4"/>
      <c r="AM1055" s="4"/>
      <c r="AN1055" s="4"/>
      <c r="AO1055" s="4"/>
      <c r="AP1055" s="4"/>
      <c r="AQ1055" s="4"/>
      <c r="AR1055" s="4"/>
      <c r="AS1055" s="4"/>
      <c r="AT1055" s="4"/>
      <c r="AU1055" s="4"/>
      <c r="AV1055" s="4"/>
      <c r="AW1055" s="4"/>
      <c r="AX1055" s="4"/>
      <c r="AY1055" s="4"/>
    </row>
    <row r="1056" spans="5:51" ht="15" customHeight="1" x14ac:dyDescent="0.2">
      <c r="E1056" s="4"/>
      <c r="F1056" s="4"/>
      <c r="G1056" s="4"/>
      <c r="H1056" s="4"/>
      <c r="I1056" s="4"/>
      <c r="J1056" s="4"/>
      <c r="K1056" s="4"/>
      <c r="L1056" s="4"/>
      <c r="M1056" s="4"/>
      <c r="N1056" s="4"/>
      <c r="O1056" s="4"/>
      <c r="P1056" s="4"/>
      <c r="Q1056" s="4"/>
      <c r="R1056" s="9"/>
      <c r="S1056" s="9"/>
      <c r="T1056" s="9"/>
      <c r="U1056" s="9"/>
      <c r="V1056" s="4"/>
      <c r="W1056" s="4"/>
      <c r="X1056" s="4"/>
      <c r="Y1056" s="4"/>
      <c r="Z1056" s="4"/>
      <c r="AA1056" s="4"/>
      <c r="AB1056" s="4"/>
      <c r="AC1056" s="4"/>
      <c r="AD1056" s="4"/>
      <c r="AE1056" s="4"/>
      <c r="AF1056" s="4"/>
      <c r="AG1056" s="4"/>
      <c r="AH1056" s="4"/>
      <c r="AI1056" s="4"/>
      <c r="AJ1056" s="4"/>
      <c r="AK1056" s="4"/>
      <c r="AL1056" s="4"/>
      <c r="AM1056" s="4"/>
      <c r="AN1056" s="4"/>
      <c r="AO1056" s="4"/>
      <c r="AP1056" s="4"/>
      <c r="AQ1056" s="4"/>
      <c r="AR1056" s="4"/>
      <c r="AS1056" s="4"/>
      <c r="AT1056" s="4"/>
      <c r="AU1056" s="4"/>
      <c r="AV1056" s="4"/>
      <c r="AW1056" s="4"/>
      <c r="AX1056" s="4"/>
      <c r="AY1056" s="4"/>
    </row>
    <row r="1057" spans="5:51" ht="15" customHeight="1" x14ac:dyDescent="0.2">
      <c r="E1057" s="4"/>
      <c r="F1057" s="4"/>
      <c r="G1057" s="4"/>
      <c r="H1057" s="4"/>
      <c r="I1057" s="4"/>
      <c r="J1057" s="4"/>
      <c r="K1057" s="4"/>
      <c r="L1057" s="4"/>
      <c r="M1057" s="4"/>
      <c r="N1057" s="4"/>
      <c r="O1057" s="4"/>
      <c r="P1057" s="4"/>
      <c r="Q1057" s="4"/>
      <c r="R1057" s="9"/>
      <c r="S1057" s="9"/>
      <c r="T1057" s="9"/>
      <c r="U1057" s="9"/>
      <c r="V1057" s="4"/>
      <c r="W1057" s="4"/>
      <c r="X1057" s="4"/>
      <c r="Y1057" s="4"/>
      <c r="Z1057" s="4"/>
      <c r="AA1057" s="4"/>
      <c r="AB1057" s="4"/>
      <c r="AC1057" s="4"/>
      <c r="AD1057" s="4"/>
      <c r="AE1057" s="4"/>
      <c r="AF1057" s="4"/>
      <c r="AG1057" s="4"/>
      <c r="AH1057" s="4"/>
      <c r="AI1057" s="4"/>
      <c r="AJ1057" s="4"/>
      <c r="AK1057" s="4"/>
      <c r="AL1057" s="4"/>
      <c r="AM1057" s="4"/>
      <c r="AN1057" s="4"/>
      <c r="AO1057" s="4"/>
      <c r="AP1057" s="4"/>
      <c r="AQ1057" s="4"/>
      <c r="AR1057" s="4"/>
      <c r="AS1057" s="4"/>
      <c r="AT1057" s="4"/>
      <c r="AU1057" s="4"/>
      <c r="AV1057" s="4"/>
      <c r="AW1057" s="4"/>
      <c r="AX1057" s="4"/>
      <c r="AY1057" s="4"/>
    </row>
    <row r="1058" spans="5:51" ht="15" customHeight="1" x14ac:dyDescent="0.2">
      <c r="E1058" s="4"/>
      <c r="F1058" s="4"/>
      <c r="G1058" s="4"/>
      <c r="H1058" s="4"/>
      <c r="I1058" s="4"/>
      <c r="J1058" s="4"/>
      <c r="K1058" s="4"/>
      <c r="L1058" s="4"/>
      <c r="M1058" s="4"/>
      <c r="N1058" s="4"/>
      <c r="O1058" s="4"/>
      <c r="P1058" s="4"/>
      <c r="Q1058" s="4"/>
      <c r="R1058" s="9"/>
      <c r="S1058" s="9"/>
      <c r="T1058" s="9"/>
      <c r="U1058" s="9"/>
      <c r="V1058" s="4"/>
      <c r="W1058" s="4"/>
      <c r="X1058" s="4"/>
      <c r="Y1058" s="4"/>
      <c r="Z1058" s="4"/>
      <c r="AA1058" s="4"/>
      <c r="AB1058" s="4"/>
      <c r="AC1058" s="4"/>
      <c r="AD1058" s="4"/>
      <c r="AE1058" s="4"/>
      <c r="AF1058" s="4"/>
      <c r="AG1058" s="4"/>
      <c r="AH1058" s="4"/>
      <c r="AI1058" s="4"/>
      <c r="AJ1058" s="4"/>
      <c r="AK1058" s="4"/>
      <c r="AL1058" s="4"/>
      <c r="AM1058" s="4"/>
      <c r="AN1058" s="4"/>
      <c r="AO1058" s="4"/>
      <c r="AP1058" s="4"/>
      <c r="AQ1058" s="4"/>
      <c r="AR1058" s="4"/>
      <c r="AS1058" s="4"/>
      <c r="AT1058" s="4"/>
      <c r="AU1058" s="4"/>
      <c r="AV1058" s="4"/>
      <c r="AW1058" s="4"/>
      <c r="AX1058" s="4"/>
      <c r="AY1058" s="4"/>
    </row>
    <row r="1059" spans="5:51" ht="15" customHeight="1" x14ac:dyDescent="0.2">
      <c r="E1059" s="4"/>
      <c r="F1059" s="4"/>
      <c r="G1059" s="4"/>
      <c r="H1059" s="4"/>
      <c r="I1059" s="4"/>
      <c r="J1059" s="4"/>
      <c r="K1059" s="4"/>
      <c r="L1059" s="4"/>
      <c r="M1059" s="4"/>
      <c r="N1059" s="4"/>
      <c r="O1059" s="4"/>
      <c r="P1059" s="4"/>
      <c r="Q1059" s="4"/>
      <c r="R1059" s="9"/>
      <c r="S1059" s="9"/>
      <c r="T1059" s="9"/>
      <c r="U1059" s="9"/>
      <c r="V1059" s="4"/>
      <c r="W1059" s="4"/>
      <c r="X1059" s="4"/>
      <c r="Y1059" s="4"/>
      <c r="Z1059" s="4"/>
      <c r="AA1059" s="4"/>
      <c r="AB1059" s="4"/>
      <c r="AC1059" s="4"/>
      <c r="AD1059" s="4"/>
      <c r="AE1059" s="4"/>
      <c r="AF1059" s="4"/>
      <c r="AG1059" s="4"/>
      <c r="AH1059" s="4"/>
      <c r="AI1059" s="4"/>
      <c r="AJ1059" s="4"/>
      <c r="AK1059" s="4"/>
      <c r="AL1059" s="4"/>
      <c r="AM1059" s="4"/>
      <c r="AN1059" s="4"/>
      <c r="AO1059" s="4"/>
      <c r="AP1059" s="4"/>
      <c r="AQ1059" s="4"/>
      <c r="AR1059" s="4"/>
      <c r="AS1059" s="4"/>
      <c r="AT1059" s="4"/>
      <c r="AU1059" s="4"/>
      <c r="AV1059" s="4"/>
      <c r="AW1059" s="4"/>
      <c r="AX1059" s="4"/>
      <c r="AY1059" s="4"/>
    </row>
    <row r="1060" spans="5:51" ht="15" customHeight="1" x14ac:dyDescent="0.2">
      <c r="E1060" s="4"/>
      <c r="F1060" s="4"/>
      <c r="G1060" s="4"/>
      <c r="H1060" s="4"/>
      <c r="I1060" s="4"/>
      <c r="J1060" s="4"/>
      <c r="K1060" s="4"/>
      <c r="L1060" s="4"/>
      <c r="M1060" s="4"/>
      <c r="N1060" s="4"/>
      <c r="O1060" s="4"/>
      <c r="P1060" s="4"/>
      <c r="Q1060" s="4"/>
      <c r="R1060" s="9"/>
      <c r="S1060" s="9"/>
      <c r="T1060" s="9"/>
      <c r="U1060" s="9"/>
      <c r="V1060" s="4"/>
      <c r="W1060" s="4"/>
      <c r="X1060" s="4"/>
      <c r="Y1060" s="4"/>
      <c r="Z1060" s="4"/>
      <c r="AA1060" s="4"/>
      <c r="AB1060" s="4"/>
      <c r="AC1060" s="4"/>
      <c r="AD1060" s="4"/>
      <c r="AE1060" s="4"/>
      <c r="AF1060" s="4"/>
      <c r="AG1060" s="4"/>
      <c r="AH1060" s="4"/>
      <c r="AI1060" s="4"/>
      <c r="AJ1060" s="4"/>
      <c r="AK1060" s="4"/>
      <c r="AL1060" s="4"/>
      <c r="AM1060" s="4"/>
      <c r="AN1060" s="4"/>
      <c r="AO1060" s="4"/>
      <c r="AP1060" s="4"/>
      <c r="AQ1060" s="4"/>
      <c r="AR1060" s="4"/>
      <c r="AS1060" s="4"/>
      <c r="AT1060" s="4"/>
      <c r="AU1060" s="4"/>
      <c r="AV1060" s="4"/>
      <c r="AW1060" s="4"/>
      <c r="AX1060" s="4"/>
      <c r="AY1060" s="4"/>
    </row>
    <row r="1061" spans="5:51" ht="15" customHeight="1" x14ac:dyDescent="0.2">
      <c r="E1061" s="4"/>
      <c r="F1061" s="4"/>
      <c r="G1061" s="4"/>
      <c r="H1061" s="4"/>
      <c r="I1061" s="4"/>
      <c r="J1061" s="4"/>
      <c r="K1061" s="4"/>
      <c r="L1061" s="4"/>
      <c r="M1061" s="4"/>
      <c r="N1061" s="4"/>
      <c r="O1061" s="4"/>
      <c r="P1061" s="4"/>
      <c r="Q1061" s="4"/>
      <c r="R1061" s="9"/>
      <c r="S1061" s="9"/>
      <c r="T1061" s="9"/>
      <c r="U1061" s="9"/>
      <c r="V1061" s="4"/>
      <c r="W1061" s="4"/>
      <c r="X1061" s="4"/>
      <c r="Y1061" s="4"/>
      <c r="Z1061" s="4"/>
      <c r="AA1061" s="4"/>
      <c r="AB1061" s="4"/>
      <c r="AC1061" s="4"/>
      <c r="AD1061" s="4"/>
      <c r="AE1061" s="4"/>
      <c r="AF1061" s="4"/>
      <c r="AG1061" s="4"/>
      <c r="AH1061" s="4"/>
      <c r="AI1061" s="4"/>
      <c r="AJ1061" s="4"/>
      <c r="AK1061" s="4"/>
      <c r="AL1061" s="4"/>
      <c r="AM1061" s="4"/>
      <c r="AN1061" s="4"/>
      <c r="AO1061" s="4"/>
      <c r="AP1061" s="4"/>
      <c r="AQ1061" s="4"/>
      <c r="AR1061" s="4"/>
      <c r="AS1061" s="4"/>
      <c r="AT1061" s="4"/>
      <c r="AU1061" s="4"/>
      <c r="AV1061" s="4"/>
      <c r="AW1061" s="4"/>
      <c r="AX1061" s="4"/>
      <c r="AY1061" s="4"/>
    </row>
    <row r="1062" spans="5:51" ht="15" customHeight="1" x14ac:dyDescent="0.2">
      <c r="E1062" s="4"/>
      <c r="F1062" s="4"/>
      <c r="G1062" s="4"/>
      <c r="H1062" s="4"/>
      <c r="I1062" s="4"/>
      <c r="J1062" s="4"/>
      <c r="K1062" s="4"/>
      <c r="L1062" s="4"/>
      <c r="M1062" s="4"/>
      <c r="N1062" s="4"/>
      <c r="O1062" s="4"/>
      <c r="P1062" s="4"/>
      <c r="Q1062" s="4"/>
      <c r="R1062" s="9"/>
      <c r="S1062" s="9"/>
      <c r="T1062" s="9"/>
      <c r="U1062" s="9"/>
      <c r="V1062" s="4"/>
      <c r="W1062" s="4"/>
      <c r="X1062" s="4"/>
      <c r="Y1062" s="4"/>
      <c r="Z1062" s="4"/>
      <c r="AA1062" s="4"/>
      <c r="AB1062" s="4"/>
      <c r="AC1062" s="4"/>
      <c r="AD1062" s="4"/>
      <c r="AE1062" s="4"/>
      <c r="AF1062" s="4"/>
      <c r="AG1062" s="4"/>
      <c r="AH1062" s="4"/>
      <c r="AI1062" s="4"/>
      <c r="AJ1062" s="4"/>
      <c r="AK1062" s="4"/>
      <c r="AL1062" s="4"/>
      <c r="AM1062" s="4"/>
      <c r="AN1062" s="4"/>
      <c r="AO1062" s="4"/>
      <c r="AP1062" s="4"/>
      <c r="AQ1062" s="4"/>
      <c r="AR1062" s="4"/>
      <c r="AS1062" s="4"/>
      <c r="AT1062" s="4"/>
      <c r="AU1062" s="4"/>
      <c r="AV1062" s="4"/>
      <c r="AW1062" s="4"/>
      <c r="AX1062" s="4"/>
      <c r="AY1062" s="4"/>
    </row>
    <row r="1063" spans="5:51" ht="15" customHeight="1" x14ac:dyDescent="0.2">
      <c r="E1063" s="4"/>
      <c r="F1063" s="4"/>
      <c r="G1063" s="4"/>
      <c r="H1063" s="4"/>
      <c r="I1063" s="4"/>
      <c r="J1063" s="4"/>
      <c r="K1063" s="4"/>
      <c r="L1063" s="4"/>
      <c r="M1063" s="4"/>
      <c r="N1063" s="4"/>
      <c r="O1063" s="4"/>
      <c r="P1063" s="4"/>
      <c r="Q1063" s="4"/>
      <c r="R1063" s="9"/>
      <c r="S1063" s="9"/>
      <c r="T1063" s="9"/>
      <c r="U1063" s="9"/>
      <c r="V1063" s="4"/>
      <c r="W1063" s="4"/>
      <c r="X1063" s="4"/>
      <c r="Y1063" s="4"/>
      <c r="Z1063" s="4"/>
      <c r="AA1063" s="4"/>
      <c r="AB1063" s="4"/>
      <c r="AC1063" s="4"/>
      <c r="AD1063" s="4"/>
      <c r="AE1063" s="4"/>
      <c r="AF1063" s="4"/>
      <c r="AG1063" s="4"/>
      <c r="AH1063" s="4"/>
      <c r="AI1063" s="4"/>
      <c r="AJ1063" s="4"/>
      <c r="AK1063" s="4"/>
      <c r="AL1063" s="4"/>
      <c r="AM1063" s="4"/>
      <c r="AN1063" s="4"/>
      <c r="AO1063" s="4"/>
      <c r="AP1063" s="4"/>
      <c r="AQ1063" s="4"/>
      <c r="AR1063" s="4"/>
      <c r="AS1063" s="4"/>
      <c r="AT1063" s="4"/>
      <c r="AU1063" s="4"/>
      <c r="AV1063" s="4"/>
      <c r="AW1063" s="4"/>
      <c r="AX1063" s="4"/>
      <c r="AY1063" s="4"/>
    </row>
    <row r="1064" spans="5:51" ht="15" customHeight="1" x14ac:dyDescent="0.2">
      <c r="E1064" s="4"/>
      <c r="F1064" s="4"/>
      <c r="G1064" s="4"/>
      <c r="H1064" s="4"/>
      <c r="I1064" s="4"/>
      <c r="J1064" s="4"/>
      <c r="K1064" s="4"/>
      <c r="L1064" s="4"/>
      <c r="M1064" s="4"/>
      <c r="N1064" s="4"/>
      <c r="O1064" s="4"/>
      <c r="P1064" s="4"/>
      <c r="Q1064" s="4"/>
      <c r="R1064" s="9"/>
      <c r="S1064" s="9"/>
      <c r="T1064" s="9"/>
      <c r="U1064" s="9"/>
      <c r="V1064" s="4"/>
      <c r="W1064" s="4"/>
      <c r="X1064" s="4"/>
      <c r="Y1064" s="4"/>
      <c r="Z1064" s="4"/>
      <c r="AA1064" s="4"/>
      <c r="AB1064" s="4"/>
      <c r="AC1064" s="4"/>
      <c r="AD1064" s="4"/>
      <c r="AE1064" s="4"/>
      <c r="AF1064" s="4"/>
      <c r="AG1064" s="4"/>
      <c r="AH1064" s="4"/>
      <c r="AI1064" s="4"/>
      <c r="AJ1064" s="4"/>
      <c r="AK1064" s="4"/>
      <c r="AL1064" s="4"/>
      <c r="AM1064" s="4"/>
      <c r="AN1064" s="4"/>
      <c r="AO1064" s="4"/>
      <c r="AP1064" s="4"/>
      <c r="AQ1064" s="4"/>
      <c r="AR1064" s="4"/>
      <c r="AS1064" s="4"/>
      <c r="AT1064" s="4"/>
      <c r="AU1064" s="4"/>
      <c r="AV1064" s="4"/>
      <c r="AW1064" s="4"/>
      <c r="AX1064" s="4"/>
      <c r="AY1064" s="4"/>
    </row>
    <row r="1065" spans="5:51" ht="15" customHeight="1" x14ac:dyDescent="0.2">
      <c r="E1065" s="4"/>
      <c r="F1065" s="4"/>
      <c r="G1065" s="4"/>
      <c r="H1065" s="4"/>
      <c r="I1065" s="4"/>
      <c r="J1065" s="4"/>
      <c r="K1065" s="4"/>
      <c r="L1065" s="4"/>
      <c r="M1065" s="4"/>
      <c r="N1065" s="4"/>
      <c r="O1065" s="4"/>
      <c r="P1065" s="4"/>
      <c r="Q1065" s="4"/>
      <c r="R1065" s="9"/>
      <c r="S1065" s="9"/>
      <c r="T1065" s="9"/>
      <c r="U1065" s="9"/>
      <c r="V1065" s="4"/>
      <c r="W1065" s="4"/>
      <c r="X1065" s="4"/>
      <c r="Y1065" s="4"/>
      <c r="Z1065" s="4"/>
      <c r="AA1065" s="4"/>
      <c r="AB1065" s="4"/>
      <c r="AC1065" s="4"/>
      <c r="AD1065" s="4"/>
      <c r="AE1065" s="4"/>
      <c r="AF1065" s="4"/>
      <c r="AG1065" s="4"/>
      <c r="AH1065" s="4"/>
      <c r="AI1065" s="4"/>
      <c r="AJ1065" s="4"/>
      <c r="AK1065" s="4"/>
      <c r="AL1065" s="4"/>
      <c r="AM1065" s="4"/>
      <c r="AN1065" s="4"/>
      <c r="AO1065" s="4"/>
      <c r="AP1065" s="4"/>
      <c r="AQ1065" s="4"/>
      <c r="AR1065" s="4"/>
      <c r="AS1065" s="4"/>
      <c r="AT1065" s="4"/>
      <c r="AU1065" s="4"/>
      <c r="AV1065" s="4"/>
      <c r="AW1065" s="4"/>
      <c r="AX1065" s="4"/>
      <c r="AY1065" s="4"/>
    </row>
    <row r="1066" spans="5:51" ht="15" customHeight="1" x14ac:dyDescent="0.2">
      <c r="E1066" s="4"/>
      <c r="F1066" s="4"/>
      <c r="G1066" s="4"/>
      <c r="H1066" s="4"/>
      <c r="I1066" s="4"/>
      <c r="J1066" s="4"/>
      <c r="K1066" s="4"/>
      <c r="L1066" s="4"/>
      <c r="M1066" s="4"/>
      <c r="N1066" s="4"/>
      <c r="O1066" s="4"/>
      <c r="P1066" s="4"/>
      <c r="Q1066" s="4"/>
      <c r="R1066" s="9"/>
      <c r="S1066" s="9"/>
      <c r="T1066" s="9"/>
      <c r="U1066" s="9"/>
      <c r="V1066" s="4"/>
      <c r="W1066" s="4"/>
      <c r="X1066" s="4"/>
      <c r="Y1066" s="4"/>
      <c r="Z1066" s="4"/>
      <c r="AA1066" s="4"/>
      <c r="AB1066" s="4"/>
      <c r="AC1066" s="4"/>
      <c r="AD1066" s="4"/>
      <c r="AE1066" s="4"/>
      <c r="AF1066" s="4"/>
      <c r="AG1066" s="4"/>
      <c r="AH1066" s="4"/>
      <c r="AI1066" s="4"/>
      <c r="AJ1066" s="4"/>
      <c r="AK1066" s="4"/>
      <c r="AL1066" s="4"/>
      <c r="AM1066" s="4"/>
      <c r="AN1066" s="4"/>
      <c r="AO1066" s="4"/>
      <c r="AP1066" s="4"/>
      <c r="AQ1066" s="4"/>
      <c r="AR1066" s="4"/>
      <c r="AS1066" s="4"/>
      <c r="AT1066" s="4"/>
      <c r="AU1066" s="4"/>
      <c r="AV1066" s="4"/>
      <c r="AW1066" s="4"/>
      <c r="AX1066" s="4"/>
      <c r="AY1066" s="4"/>
    </row>
    <row r="1067" spans="5:51" ht="15" customHeight="1" x14ac:dyDescent="0.2">
      <c r="E1067" s="4"/>
      <c r="F1067" s="4"/>
      <c r="G1067" s="4"/>
      <c r="H1067" s="4"/>
      <c r="I1067" s="4"/>
      <c r="J1067" s="4"/>
      <c r="K1067" s="4"/>
      <c r="L1067" s="4"/>
      <c r="M1067" s="4"/>
      <c r="N1067" s="4"/>
      <c r="O1067" s="4"/>
      <c r="P1067" s="4"/>
      <c r="Q1067" s="4"/>
      <c r="R1067" s="9"/>
      <c r="S1067" s="9"/>
      <c r="T1067" s="9"/>
      <c r="U1067" s="9"/>
      <c r="V1067" s="4"/>
      <c r="W1067" s="4"/>
      <c r="X1067" s="4"/>
      <c r="Y1067" s="4"/>
      <c r="Z1067" s="4"/>
      <c r="AA1067" s="4"/>
      <c r="AB1067" s="4"/>
      <c r="AC1067" s="4"/>
      <c r="AD1067" s="4"/>
      <c r="AE1067" s="4"/>
      <c r="AF1067" s="4"/>
      <c r="AG1067" s="4"/>
      <c r="AH1067" s="4"/>
      <c r="AI1067" s="4"/>
      <c r="AJ1067" s="4"/>
      <c r="AK1067" s="4"/>
      <c r="AL1067" s="4"/>
      <c r="AM1067" s="4"/>
      <c r="AN1067" s="4"/>
      <c r="AO1067" s="4"/>
      <c r="AP1067" s="4"/>
      <c r="AQ1067" s="4"/>
      <c r="AR1067" s="4"/>
      <c r="AS1067" s="4"/>
      <c r="AT1067" s="4"/>
      <c r="AU1067" s="4"/>
      <c r="AV1067" s="4"/>
      <c r="AW1067" s="4"/>
      <c r="AX1067" s="4"/>
      <c r="AY1067" s="4"/>
    </row>
    <row r="1068" spans="5:51" ht="15" customHeight="1" x14ac:dyDescent="0.2">
      <c r="E1068" s="4"/>
      <c r="F1068" s="4"/>
      <c r="G1068" s="4"/>
      <c r="H1068" s="4"/>
      <c r="I1068" s="4"/>
      <c r="J1068" s="4"/>
      <c r="K1068" s="4"/>
      <c r="L1068" s="4"/>
      <c r="M1068" s="4"/>
      <c r="N1068" s="4"/>
      <c r="O1068" s="4"/>
      <c r="P1068" s="4"/>
      <c r="Q1068" s="4"/>
      <c r="R1068" s="9"/>
      <c r="S1068" s="9"/>
      <c r="T1068" s="9"/>
      <c r="U1068" s="9"/>
      <c r="V1068" s="4"/>
      <c r="W1068" s="4"/>
      <c r="X1068" s="4"/>
      <c r="Y1068" s="4"/>
      <c r="Z1068" s="4"/>
      <c r="AA1068" s="4"/>
      <c r="AB1068" s="4"/>
      <c r="AC1068" s="4"/>
      <c r="AD1068" s="4"/>
      <c r="AE1068" s="4"/>
      <c r="AF1068" s="4"/>
      <c r="AG1068" s="4"/>
      <c r="AH1068" s="4"/>
      <c r="AI1068" s="4"/>
      <c r="AJ1068" s="4"/>
      <c r="AK1068" s="4"/>
      <c r="AL1068" s="4"/>
      <c r="AM1068" s="4"/>
      <c r="AN1068" s="4"/>
      <c r="AO1068" s="4"/>
      <c r="AP1068" s="4"/>
      <c r="AQ1068" s="4"/>
      <c r="AR1068" s="4"/>
      <c r="AS1068" s="4"/>
      <c r="AT1068" s="4"/>
      <c r="AU1068" s="4"/>
      <c r="AV1068" s="4"/>
      <c r="AW1068" s="4"/>
      <c r="AX1068" s="4"/>
      <c r="AY1068" s="4"/>
    </row>
    <row r="1069" spans="5:51" ht="15" customHeight="1" x14ac:dyDescent="0.2">
      <c r="E1069" s="4"/>
      <c r="F1069" s="4"/>
      <c r="G1069" s="4"/>
      <c r="H1069" s="4"/>
      <c r="I1069" s="4"/>
      <c r="J1069" s="4"/>
      <c r="K1069" s="4"/>
      <c r="L1069" s="4"/>
      <c r="M1069" s="4"/>
      <c r="N1069" s="4"/>
      <c r="O1069" s="4"/>
      <c r="P1069" s="4"/>
      <c r="Q1069" s="4"/>
      <c r="R1069" s="9"/>
      <c r="S1069" s="9"/>
      <c r="T1069" s="9"/>
      <c r="U1069" s="9"/>
      <c r="V1069" s="4"/>
      <c r="W1069" s="4"/>
      <c r="X1069" s="4"/>
      <c r="Y1069" s="4"/>
      <c r="Z1069" s="4"/>
      <c r="AA1069" s="4"/>
      <c r="AB1069" s="4"/>
      <c r="AC1069" s="4"/>
      <c r="AD1069" s="4"/>
      <c r="AE1069" s="4"/>
      <c r="AF1069" s="4"/>
      <c r="AG1069" s="4"/>
      <c r="AH1069" s="4"/>
      <c r="AI1069" s="4"/>
      <c r="AJ1069" s="4"/>
      <c r="AK1069" s="4"/>
      <c r="AL1069" s="4"/>
      <c r="AM1069" s="4"/>
      <c r="AN1069" s="4"/>
      <c r="AO1069" s="4"/>
      <c r="AP1069" s="4"/>
      <c r="AQ1069" s="4"/>
      <c r="AR1069" s="4"/>
      <c r="AS1069" s="4"/>
      <c r="AT1069" s="4"/>
      <c r="AU1069" s="4"/>
      <c r="AV1069" s="4"/>
      <c r="AW1069" s="4"/>
      <c r="AX1069" s="4"/>
      <c r="AY1069" s="4"/>
    </row>
    <row r="1070" spans="5:51" ht="15" customHeight="1" x14ac:dyDescent="0.2">
      <c r="E1070" s="4"/>
      <c r="F1070" s="4"/>
      <c r="G1070" s="4"/>
      <c r="H1070" s="4"/>
      <c r="I1070" s="4"/>
      <c r="J1070" s="4"/>
      <c r="K1070" s="4"/>
      <c r="L1070" s="4"/>
      <c r="M1070" s="4"/>
      <c r="N1070" s="4"/>
      <c r="O1070" s="4"/>
      <c r="P1070" s="4"/>
      <c r="Q1070" s="4"/>
      <c r="R1070" s="9"/>
      <c r="S1070" s="9"/>
      <c r="T1070" s="9"/>
      <c r="U1070" s="9"/>
      <c r="V1070" s="4"/>
      <c r="W1070" s="4"/>
      <c r="X1070" s="4"/>
      <c r="Y1070" s="4"/>
      <c r="Z1070" s="4"/>
      <c r="AA1070" s="4"/>
      <c r="AB1070" s="4"/>
      <c r="AC1070" s="4"/>
      <c r="AD1070" s="4"/>
      <c r="AE1070" s="4"/>
      <c r="AF1070" s="4"/>
      <c r="AG1070" s="4"/>
      <c r="AH1070" s="4"/>
      <c r="AI1070" s="4"/>
      <c r="AJ1070" s="4"/>
      <c r="AK1070" s="4"/>
      <c r="AL1070" s="4"/>
      <c r="AM1070" s="4"/>
      <c r="AN1070" s="4"/>
      <c r="AO1070" s="4"/>
      <c r="AP1070" s="4"/>
      <c r="AQ1070" s="4"/>
      <c r="AR1070" s="4"/>
      <c r="AS1070" s="4"/>
      <c r="AT1070" s="4"/>
      <c r="AU1070" s="4"/>
      <c r="AV1070" s="4"/>
      <c r="AW1070" s="4"/>
      <c r="AX1070" s="4"/>
      <c r="AY1070" s="4"/>
    </row>
    <row r="1071" spans="5:51" ht="15" customHeight="1" x14ac:dyDescent="0.2">
      <c r="E1071" s="4"/>
      <c r="F1071" s="4"/>
      <c r="G1071" s="4"/>
      <c r="H1071" s="4"/>
      <c r="I1071" s="4"/>
      <c r="J1071" s="4"/>
      <c r="K1071" s="4"/>
      <c r="L1071" s="4"/>
      <c r="M1071" s="4"/>
      <c r="N1071" s="4"/>
      <c r="O1071" s="4"/>
      <c r="P1071" s="4"/>
      <c r="Q1071" s="4"/>
      <c r="R1071" s="9"/>
      <c r="S1071" s="9"/>
      <c r="T1071" s="9"/>
      <c r="U1071" s="9"/>
      <c r="V1071" s="4"/>
      <c r="W1071" s="4"/>
      <c r="X1071" s="4"/>
      <c r="Y1071" s="4"/>
      <c r="Z1071" s="4"/>
      <c r="AA1071" s="4"/>
      <c r="AB1071" s="4"/>
      <c r="AC1071" s="4"/>
      <c r="AD1071" s="4"/>
      <c r="AE1071" s="4"/>
      <c r="AF1071" s="4"/>
      <c r="AG1071" s="4"/>
      <c r="AH1071" s="4"/>
      <c r="AI1071" s="4"/>
      <c r="AJ1071" s="4"/>
      <c r="AK1071" s="4"/>
      <c r="AL1071" s="4"/>
      <c r="AM1071" s="4"/>
      <c r="AN1071" s="4"/>
      <c r="AO1071" s="4"/>
      <c r="AP1071" s="4"/>
      <c r="AQ1071" s="4"/>
      <c r="AR1071" s="4"/>
      <c r="AS1071" s="4"/>
      <c r="AT1071" s="4"/>
      <c r="AU1071" s="4"/>
      <c r="AV1071" s="4"/>
      <c r="AW1071" s="4"/>
      <c r="AX1071" s="4"/>
      <c r="AY1071" s="4"/>
    </row>
    <row r="1072" spans="5:51" ht="15" customHeight="1" x14ac:dyDescent="0.2">
      <c r="E1072" s="4"/>
      <c r="F1072" s="4"/>
      <c r="G1072" s="4"/>
      <c r="H1072" s="4"/>
      <c r="I1072" s="4"/>
      <c r="J1072" s="4"/>
      <c r="K1072" s="4"/>
      <c r="L1072" s="4"/>
      <c r="M1072" s="4"/>
      <c r="N1072" s="4"/>
      <c r="O1072" s="4"/>
      <c r="P1072" s="4"/>
      <c r="Q1072" s="4"/>
      <c r="R1072" s="9"/>
      <c r="S1072" s="9"/>
      <c r="T1072" s="9"/>
      <c r="U1072" s="9"/>
      <c r="V1072" s="4"/>
      <c r="W1072" s="4"/>
      <c r="X1072" s="4"/>
      <c r="Y1072" s="4"/>
      <c r="Z1072" s="4"/>
      <c r="AA1072" s="4"/>
      <c r="AB1072" s="4"/>
      <c r="AC1072" s="4"/>
      <c r="AD1072" s="4"/>
      <c r="AE1072" s="4"/>
      <c r="AF1072" s="4"/>
      <c r="AG1072" s="4"/>
      <c r="AH1072" s="4"/>
      <c r="AI1072" s="4"/>
      <c r="AJ1072" s="4"/>
      <c r="AK1072" s="4"/>
      <c r="AL1072" s="4"/>
      <c r="AM1072" s="4"/>
      <c r="AN1072" s="4"/>
      <c r="AO1072" s="4"/>
      <c r="AP1072" s="4"/>
      <c r="AQ1072" s="4"/>
      <c r="AR1072" s="4"/>
      <c r="AS1072" s="4"/>
      <c r="AT1072" s="4"/>
      <c r="AU1072" s="4"/>
      <c r="AV1072" s="4"/>
      <c r="AW1072" s="4"/>
      <c r="AX1072" s="4"/>
      <c r="AY1072" s="4"/>
    </row>
    <row r="1073" spans="5:51" ht="15" customHeight="1" x14ac:dyDescent="0.2">
      <c r="E1073" s="4"/>
      <c r="F1073" s="4"/>
      <c r="G1073" s="4"/>
      <c r="H1073" s="4"/>
      <c r="I1073" s="4"/>
      <c r="J1073" s="4"/>
      <c r="K1073" s="4"/>
      <c r="L1073" s="4"/>
      <c r="M1073" s="4"/>
      <c r="N1073" s="4"/>
      <c r="O1073" s="4"/>
      <c r="P1073" s="4"/>
      <c r="Q1073" s="4"/>
      <c r="R1073" s="9"/>
      <c r="S1073" s="9"/>
      <c r="T1073" s="9"/>
      <c r="U1073" s="9"/>
      <c r="V1073" s="4"/>
      <c r="W1073" s="4"/>
      <c r="X1073" s="4"/>
      <c r="Y1073" s="4"/>
      <c r="Z1073" s="4"/>
      <c r="AA1073" s="4"/>
      <c r="AB1073" s="4"/>
      <c r="AC1073" s="4"/>
      <c r="AD1073" s="4"/>
      <c r="AE1073" s="4"/>
      <c r="AF1073" s="4"/>
      <c r="AG1073" s="4"/>
      <c r="AH1073" s="4"/>
      <c r="AI1073" s="4"/>
      <c r="AJ1073" s="4"/>
      <c r="AK1073" s="4"/>
      <c r="AL1073" s="4"/>
      <c r="AM1073" s="4"/>
      <c r="AN1073" s="4"/>
      <c r="AO1073" s="4"/>
      <c r="AP1073" s="4"/>
      <c r="AQ1073" s="4"/>
      <c r="AR1073" s="4"/>
      <c r="AS1073" s="4"/>
      <c r="AT1073" s="4"/>
      <c r="AU1073" s="4"/>
      <c r="AV1073" s="4"/>
      <c r="AW1073" s="4"/>
      <c r="AX1073" s="4"/>
      <c r="AY1073" s="4"/>
    </row>
    <row r="1074" spans="5:51" ht="15" customHeight="1" x14ac:dyDescent="0.2">
      <c r="E1074" s="4"/>
      <c r="F1074" s="4"/>
      <c r="G1074" s="4"/>
      <c r="H1074" s="4"/>
      <c r="I1074" s="4"/>
      <c r="J1074" s="4"/>
      <c r="K1074" s="4"/>
      <c r="L1074" s="4"/>
      <c r="M1074" s="4"/>
      <c r="N1074" s="4"/>
      <c r="O1074" s="4"/>
      <c r="P1074" s="4"/>
      <c r="Q1074" s="4"/>
      <c r="R1074" s="9"/>
      <c r="S1074" s="9"/>
      <c r="T1074" s="9"/>
      <c r="U1074" s="9"/>
      <c r="V1074" s="4"/>
      <c r="W1074" s="4"/>
      <c r="X1074" s="4"/>
      <c r="Y1074" s="4"/>
      <c r="Z1074" s="4"/>
      <c r="AA1074" s="4"/>
      <c r="AB1074" s="4"/>
      <c r="AC1074" s="4"/>
      <c r="AD1074" s="4"/>
      <c r="AE1074" s="4"/>
      <c r="AF1074" s="4"/>
      <c r="AG1074" s="4"/>
      <c r="AH1074" s="4"/>
      <c r="AI1074" s="4"/>
      <c r="AJ1074" s="4"/>
      <c r="AK1074" s="4"/>
      <c r="AL1074" s="4"/>
      <c r="AM1074" s="4"/>
      <c r="AN1074" s="4"/>
      <c r="AO1074" s="4"/>
      <c r="AP1074" s="4"/>
      <c r="AQ1074" s="4"/>
      <c r="AR1074" s="4"/>
      <c r="AS1074" s="4"/>
      <c r="AT1074" s="4"/>
      <c r="AU1074" s="4"/>
      <c r="AV1074" s="4"/>
      <c r="AW1074" s="4"/>
      <c r="AX1074" s="4"/>
      <c r="AY1074" s="4"/>
    </row>
    <row r="1075" spans="5:51" ht="15" customHeight="1" x14ac:dyDescent="0.2">
      <c r="E1075" s="4"/>
      <c r="F1075" s="4"/>
      <c r="G1075" s="4"/>
      <c r="H1075" s="4"/>
      <c r="I1075" s="4"/>
      <c r="J1075" s="4"/>
      <c r="K1075" s="4"/>
      <c r="L1075" s="4"/>
      <c r="M1075" s="4"/>
      <c r="N1075" s="4"/>
      <c r="O1075" s="4"/>
      <c r="P1075" s="4"/>
      <c r="Q1075" s="4"/>
      <c r="R1075" s="9"/>
      <c r="S1075" s="9"/>
      <c r="T1075" s="9"/>
      <c r="U1075" s="9"/>
      <c r="V1075" s="4"/>
      <c r="W1075" s="4"/>
      <c r="X1075" s="4"/>
      <c r="Y1075" s="4"/>
      <c r="Z1075" s="4"/>
      <c r="AA1075" s="4"/>
      <c r="AB1075" s="4"/>
      <c r="AC1075" s="4"/>
      <c r="AD1075" s="4"/>
      <c r="AE1075" s="4"/>
      <c r="AF1075" s="4"/>
      <c r="AG1075" s="4"/>
      <c r="AH1075" s="4"/>
      <c r="AI1075" s="4"/>
      <c r="AJ1075" s="4"/>
      <c r="AK1075" s="4"/>
      <c r="AL1075" s="4"/>
      <c r="AM1075" s="4"/>
      <c r="AN1075" s="4"/>
      <c r="AO1075" s="4"/>
      <c r="AP1075" s="4"/>
      <c r="AQ1075" s="4"/>
      <c r="AR1075" s="4"/>
      <c r="AS1075" s="4"/>
      <c r="AT1075" s="4"/>
      <c r="AU1075" s="4"/>
      <c r="AV1075" s="4"/>
      <c r="AW1075" s="4"/>
      <c r="AX1075" s="4"/>
      <c r="AY1075" s="4"/>
    </row>
    <row r="1076" spans="5:51" ht="15" customHeight="1" x14ac:dyDescent="0.2">
      <c r="E1076" s="4"/>
      <c r="F1076" s="4"/>
      <c r="G1076" s="4"/>
      <c r="H1076" s="4"/>
      <c r="I1076" s="4"/>
      <c r="J1076" s="4"/>
      <c r="K1076" s="4"/>
      <c r="L1076" s="4"/>
      <c r="M1076" s="4"/>
      <c r="N1076" s="4"/>
      <c r="O1076" s="4"/>
      <c r="P1076" s="4"/>
      <c r="Q1076" s="4"/>
      <c r="R1076" s="9"/>
      <c r="S1076" s="9"/>
      <c r="T1076" s="9"/>
      <c r="U1076" s="9"/>
      <c r="V1076" s="4"/>
      <c r="W1076" s="4"/>
      <c r="X1076" s="4"/>
      <c r="Y1076" s="4"/>
      <c r="Z1076" s="4"/>
      <c r="AA1076" s="4"/>
      <c r="AB1076" s="4"/>
      <c r="AC1076" s="4"/>
      <c r="AD1076" s="4"/>
      <c r="AE1076" s="4"/>
      <c r="AF1076" s="4"/>
      <c r="AG1076" s="4"/>
      <c r="AH1076" s="4"/>
      <c r="AI1076" s="4"/>
      <c r="AJ1076" s="4"/>
      <c r="AK1076" s="4"/>
      <c r="AL1076" s="4"/>
      <c r="AM1076" s="4"/>
      <c r="AN1076" s="4"/>
      <c r="AO1076" s="4"/>
      <c r="AP1076" s="4"/>
      <c r="AQ1076" s="4"/>
      <c r="AR1076" s="4"/>
      <c r="AS1076" s="4"/>
      <c r="AT1076" s="4"/>
      <c r="AU1076" s="4"/>
      <c r="AV1076" s="4"/>
      <c r="AW1076" s="4"/>
      <c r="AX1076" s="4"/>
      <c r="AY1076" s="4"/>
    </row>
  </sheetData>
  <sortState ref="C2:AZ76">
    <sortCondition ref="F2:F76"/>
    <sortCondition ref="E2:E76"/>
  </sortState>
  <hyperlinks>
    <hyperlink ref="P30" r:id="rId1"/>
  </hyperlinks>
  <pageMargins left="0.7" right="0.7" top="0.75" bottom="0.75" header="0.3" footer="0.3"/>
  <pageSetup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8"/>
  <sheetViews>
    <sheetView workbookViewId="0">
      <selection activeCell="B22" sqref="A1:B22"/>
    </sheetView>
  </sheetViews>
  <sheetFormatPr defaultColWidth="21.42578125" defaultRowHeight="18.75" customHeight="1" x14ac:dyDescent="0.2"/>
  <cols>
    <col min="2" max="2" width="16" customWidth="1"/>
  </cols>
  <sheetData>
    <row r="1" spans="1:2" ht="18.75" customHeight="1" x14ac:dyDescent="0.2">
      <c r="A1" s="10" t="s">
        <v>1010</v>
      </c>
      <c r="B1" s="21" t="s">
        <v>1011</v>
      </c>
    </row>
    <row r="2" spans="1:2" ht="18.75" customHeight="1" x14ac:dyDescent="0.2">
      <c r="A2" t="s">
        <v>950</v>
      </c>
      <c r="B2" s="20">
        <v>10500</v>
      </c>
    </row>
    <row r="3" spans="1:2" ht="18.75" customHeight="1" x14ac:dyDescent="0.2">
      <c r="A3" t="s">
        <v>1004</v>
      </c>
      <c r="B3" s="20">
        <v>8000</v>
      </c>
    </row>
    <row r="4" spans="1:2" ht="18.75" customHeight="1" x14ac:dyDescent="0.2">
      <c r="A4" t="s">
        <v>409</v>
      </c>
      <c r="B4" s="20">
        <v>10500</v>
      </c>
    </row>
    <row r="5" spans="1:2" ht="18.75" customHeight="1" x14ac:dyDescent="0.2">
      <c r="A5" t="s">
        <v>1005</v>
      </c>
      <c r="B5" s="20">
        <v>8000</v>
      </c>
    </row>
    <row r="6" spans="1:2" ht="18.75" customHeight="1" x14ac:dyDescent="0.2">
      <c r="A6" t="s">
        <v>1006</v>
      </c>
      <c r="B6" s="20">
        <v>2500</v>
      </c>
    </row>
    <row r="7" spans="1:2" ht="18.75" customHeight="1" x14ac:dyDescent="0.2">
      <c r="A7" t="s">
        <v>188</v>
      </c>
      <c r="B7" s="20">
        <v>12500</v>
      </c>
    </row>
    <row r="8" spans="1:2" ht="18.75" customHeight="1" x14ac:dyDescent="0.2">
      <c r="A8" t="s">
        <v>374</v>
      </c>
      <c r="B8" s="20">
        <v>15500</v>
      </c>
    </row>
    <row r="9" spans="1:2" ht="18.75" customHeight="1" x14ac:dyDescent="0.2">
      <c r="A9" t="s">
        <v>700</v>
      </c>
      <c r="B9" s="20">
        <v>13000</v>
      </c>
    </row>
    <row r="10" spans="1:2" ht="18.75" customHeight="1" x14ac:dyDescent="0.2">
      <c r="A10" t="s">
        <v>516</v>
      </c>
      <c r="B10" s="20">
        <v>5000</v>
      </c>
    </row>
    <row r="11" spans="1:2" ht="18.75" customHeight="1" x14ac:dyDescent="0.2">
      <c r="A11" t="s">
        <v>326</v>
      </c>
      <c r="B11" s="20">
        <v>13000</v>
      </c>
    </row>
    <row r="12" spans="1:2" ht="18.75" customHeight="1" x14ac:dyDescent="0.2">
      <c r="A12" t="s">
        <v>951</v>
      </c>
      <c r="B12" s="20">
        <v>5000</v>
      </c>
    </row>
    <row r="13" spans="1:2" ht="18.75" customHeight="1" x14ac:dyDescent="0.2">
      <c r="A13" t="s">
        <v>1007</v>
      </c>
      <c r="B13" s="20">
        <v>17500</v>
      </c>
    </row>
    <row r="14" spans="1:2" ht="18.75" customHeight="1" x14ac:dyDescent="0.2">
      <c r="A14" t="s">
        <v>32</v>
      </c>
      <c r="B14" s="20">
        <v>13000</v>
      </c>
    </row>
    <row r="15" spans="1:2" ht="18.75" customHeight="1" x14ac:dyDescent="0.2">
      <c r="A15" t="s">
        <v>1008</v>
      </c>
      <c r="B15" s="20">
        <v>8000</v>
      </c>
    </row>
    <row r="16" spans="1:2" ht="18.75" customHeight="1" x14ac:dyDescent="0.2">
      <c r="A16" t="s">
        <v>676</v>
      </c>
      <c r="B16" s="20">
        <v>8000</v>
      </c>
    </row>
    <row r="17" spans="1:2" ht="18.75" customHeight="1" x14ac:dyDescent="0.2">
      <c r="A17" t="s">
        <v>119</v>
      </c>
      <c r="B17" s="20">
        <v>10500</v>
      </c>
    </row>
    <row r="18" spans="1:2" ht="18.75" customHeight="1" x14ac:dyDescent="0.2">
      <c r="A18" t="s">
        <v>141</v>
      </c>
      <c r="B18" s="20">
        <v>8000</v>
      </c>
    </row>
    <row r="19" spans="1:2" ht="18.75" customHeight="1" x14ac:dyDescent="0.2">
      <c r="A19" t="s">
        <v>606</v>
      </c>
      <c r="B19" s="20">
        <v>10500</v>
      </c>
    </row>
    <row r="20" spans="1:2" ht="18.75" customHeight="1" x14ac:dyDescent="0.2">
      <c r="A20" t="s">
        <v>454</v>
      </c>
      <c r="B20" s="20">
        <v>13000</v>
      </c>
    </row>
    <row r="21" spans="1:2" ht="18.75" customHeight="1" x14ac:dyDescent="0.2">
      <c r="A21" s="24" t="s">
        <v>1009</v>
      </c>
      <c r="B21" s="13">
        <v>2500</v>
      </c>
    </row>
    <row r="22" spans="1:2" ht="18.75" customHeight="1" thickBot="1" x14ac:dyDescent="0.25">
      <c r="A22" s="23" t="s">
        <v>1012</v>
      </c>
      <c r="B22" s="25">
        <f ca="1">SUM(B2:B22)</f>
        <v>194500</v>
      </c>
    </row>
    <row r="23" spans="1:2" ht="18.75" customHeight="1" thickTop="1" x14ac:dyDescent="0.2"/>
    <row r="24" spans="1:2" ht="18.75" customHeight="1" x14ac:dyDescent="0.2">
      <c r="B24" s="20"/>
    </row>
    <row r="25" spans="1:2" ht="18.75" customHeight="1" x14ac:dyDescent="0.2">
      <c r="B25" s="20"/>
    </row>
    <row r="26" spans="1:2" ht="18.75" customHeight="1" x14ac:dyDescent="0.2">
      <c r="B26" s="20"/>
    </row>
    <row r="27" spans="1:2" ht="18.75" customHeight="1" x14ac:dyDescent="0.2">
      <c r="B27" s="20"/>
    </row>
    <row r="28" spans="1:2" ht="18.75" customHeight="1" x14ac:dyDescent="0.2">
      <c r="B28" s="20"/>
    </row>
    <row r="29" spans="1:2" ht="18.75" customHeight="1" x14ac:dyDescent="0.2">
      <c r="B29" s="20"/>
    </row>
    <row r="30" spans="1:2" ht="18.75" customHeight="1" x14ac:dyDescent="0.2">
      <c r="B30" s="20"/>
    </row>
    <row r="31" spans="1:2" ht="18.75" customHeight="1" x14ac:dyDescent="0.2">
      <c r="B31" s="20"/>
    </row>
    <row r="32" spans="1:2" ht="18.75" customHeight="1" x14ac:dyDescent="0.2">
      <c r="B32" s="20"/>
    </row>
    <row r="33" spans="2:2" ht="18.75" customHeight="1" x14ac:dyDescent="0.2">
      <c r="B33" s="20"/>
    </row>
    <row r="34" spans="2:2" ht="18.75" customHeight="1" x14ac:dyDescent="0.2">
      <c r="B34" s="20"/>
    </row>
    <row r="35" spans="2:2" ht="18.75" customHeight="1" x14ac:dyDescent="0.2">
      <c r="B35" s="20"/>
    </row>
    <row r="36" spans="2:2" ht="18.75" customHeight="1" x14ac:dyDescent="0.2">
      <c r="B36" s="20"/>
    </row>
    <row r="37" spans="2:2" ht="18.75" customHeight="1" x14ac:dyDescent="0.2">
      <c r="B37" s="20"/>
    </row>
    <row r="38" spans="2:2" ht="18.75" customHeight="1" x14ac:dyDescent="0.2">
      <c r="B38" s="20"/>
    </row>
    <row r="39" spans="2:2" ht="18.75" customHeight="1" x14ac:dyDescent="0.2">
      <c r="B39" s="20"/>
    </row>
    <row r="40" spans="2:2" ht="18.75" customHeight="1" x14ac:dyDescent="0.2">
      <c r="B40" s="20"/>
    </row>
    <row r="41" spans="2:2" ht="18.75" customHeight="1" x14ac:dyDescent="0.2">
      <c r="B41" s="20"/>
    </row>
    <row r="42" spans="2:2" ht="18.75" customHeight="1" x14ac:dyDescent="0.2">
      <c r="B42" s="20"/>
    </row>
    <row r="43" spans="2:2" ht="18.75" customHeight="1" x14ac:dyDescent="0.2">
      <c r="B43" s="20"/>
    </row>
    <row r="44" spans="2:2" ht="18.75" customHeight="1" x14ac:dyDescent="0.2">
      <c r="B44" s="20"/>
    </row>
    <row r="45" spans="2:2" ht="18.75" customHeight="1" x14ac:dyDescent="0.2">
      <c r="B45" s="20"/>
    </row>
    <row r="46" spans="2:2" ht="18.75" customHeight="1" x14ac:dyDescent="0.2">
      <c r="B46" s="20"/>
    </row>
    <row r="47" spans="2:2" ht="18.75" customHeight="1" x14ac:dyDescent="0.2">
      <c r="B47" s="20"/>
    </row>
    <row r="48" spans="2:2" ht="18.75" customHeight="1" x14ac:dyDescent="0.2">
      <c r="B48" s="20"/>
    </row>
    <row r="49" spans="2:2" ht="18.75" customHeight="1" x14ac:dyDescent="0.2">
      <c r="B49" s="20"/>
    </row>
    <row r="50" spans="2:2" ht="18.75" customHeight="1" x14ac:dyDescent="0.2">
      <c r="B50" s="20"/>
    </row>
    <row r="51" spans="2:2" ht="18.75" customHeight="1" x14ac:dyDescent="0.2">
      <c r="B51" s="20"/>
    </row>
    <row r="52" spans="2:2" ht="18.75" customHeight="1" x14ac:dyDescent="0.2">
      <c r="B52" s="20"/>
    </row>
    <row r="53" spans="2:2" ht="18.75" customHeight="1" x14ac:dyDescent="0.2">
      <c r="B53" s="20"/>
    </row>
    <row r="54" spans="2:2" ht="18.75" customHeight="1" x14ac:dyDescent="0.2">
      <c r="B54" s="20"/>
    </row>
    <row r="55" spans="2:2" ht="18.75" customHeight="1" x14ac:dyDescent="0.2">
      <c r="B55" s="20"/>
    </row>
    <row r="56" spans="2:2" ht="18.75" customHeight="1" x14ac:dyDescent="0.2">
      <c r="B56" s="20"/>
    </row>
    <row r="57" spans="2:2" ht="18.75" customHeight="1" x14ac:dyDescent="0.2">
      <c r="B57" s="20"/>
    </row>
    <row r="58" spans="2:2" ht="18.75" customHeight="1" x14ac:dyDescent="0.2">
      <c r="B58" s="20"/>
    </row>
    <row r="59" spans="2:2" ht="18.75" customHeight="1" x14ac:dyDescent="0.2">
      <c r="B59" s="20"/>
    </row>
    <row r="60" spans="2:2" ht="18.75" customHeight="1" x14ac:dyDescent="0.2">
      <c r="B60" s="20"/>
    </row>
    <row r="61" spans="2:2" ht="18.75" customHeight="1" x14ac:dyDescent="0.2">
      <c r="B61" s="20"/>
    </row>
    <row r="62" spans="2:2" ht="18.75" customHeight="1" x14ac:dyDescent="0.2">
      <c r="B62" s="20"/>
    </row>
    <row r="63" spans="2:2" ht="18.75" customHeight="1" x14ac:dyDescent="0.2">
      <c r="B63" s="20"/>
    </row>
    <row r="64" spans="2:2" ht="18.75" customHeight="1" x14ac:dyDescent="0.2">
      <c r="B64" s="20"/>
    </row>
    <row r="65" spans="2:2" ht="18.75" customHeight="1" x14ac:dyDescent="0.2">
      <c r="B65" s="20"/>
    </row>
    <row r="66" spans="2:2" ht="18.75" customHeight="1" x14ac:dyDescent="0.2">
      <c r="B66" s="20"/>
    </row>
    <row r="67" spans="2:2" ht="18.75" customHeight="1" x14ac:dyDescent="0.2">
      <c r="B67" s="20"/>
    </row>
    <row r="68" spans="2:2" ht="18.75" customHeight="1" x14ac:dyDescent="0.2">
      <c r="B68" s="20"/>
    </row>
    <row r="69" spans="2:2" ht="18.75" customHeight="1" x14ac:dyDescent="0.2">
      <c r="B69" s="20"/>
    </row>
    <row r="70" spans="2:2" ht="18.75" customHeight="1" x14ac:dyDescent="0.2">
      <c r="B70" s="20"/>
    </row>
    <row r="71" spans="2:2" ht="18.75" customHeight="1" x14ac:dyDescent="0.2">
      <c r="B71" s="20"/>
    </row>
    <row r="72" spans="2:2" ht="18.75" customHeight="1" x14ac:dyDescent="0.2">
      <c r="B72" s="20"/>
    </row>
    <row r="73" spans="2:2" ht="18.75" customHeight="1" x14ac:dyDescent="0.2">
      <c r="B73" s="20"/>
    </row>
    <row r="74" spans="2:2" ht="18.75" customHeight="1" x14ac:dyDescent="0.2">
      <c r="B74" s="20"/>
    </row>
    <row r="75" spans="2:2" ht="18.75" customHeight="1" x14ac:dyDescent="0.2">
      <c r="B75" s="20"/>
    </row>
    <row r="76" spans="2:2" ht="18.75" customHeight="1" x14ac:dyDescent="0.2">
      <c r="B76" s="22"/>
    </row>
    <row r="77" spans="2:2" ht="18.75" customHeight="1" x14ac:dyDescent="0.2">
      <c r="B77" s="20"/>
    </row>
    <row r="78" spans="2:2" ht="18.75" customHeight="1" x14ac:dyDescent="0.2">
      <c r="B78" s="20">
        <v>194500</v>
      </c>
    </row>
  </sheetData>
  <sortState ref="A2:B78">
    <sortCondition ref="A2:A78"/>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Responses 1</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Moats, Steven - GRREC (RTT-D)</dc:creator>
  <cp:lastModifiedBy>Botts, Brandi - GRREC (RTT-D)</cp:lastModifiedBy>
  <dcterms:created xsi:type="dcterms:W3CDTF">2015-05-19T12:50:20Z</dcterms:created>
  <dcterms:modified xsi:type="dcterms:W3CDTF">2015-09-10T16:48:12Z</dcterms:modified>
</cp:coreProperties>
</file>