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showInkAnnotation="0"/>
  <mc:AlternateContent xmlns:mc="http://schemas.openxmlformats.org/markup-compatibility/2006">
    <mc:Choice Requires="x15">
      <x15ac:absPath xmlns:x15ac="http://schemas.microsoft.com/office/spreadsheetml/2010/11/ac" url="/Users/gbr01424/Google Drive/WKU Work Materials June 26-June 30/"/>
    </mc:Choice>
  </mc:AlternateContent>
  <bookViews>
    <workbookView xWindow="0" yWindow="0" windowWidth="25600" windowHeight="16000"/>
  </bookViews>
  <sheets>
    <sheet name="9mo" sheetId="1" r:id="rId1"/>
    <sheet name="10mo" sheetId="4" r:id="rId2"/>
    <sheet name="11mo" sheetId="5" r:id="rId3"/>
  </sheets>
  <definedNames>
    <definedName name="_xlnm.Print_Area" localSheetId="0">'9mo'!$A$1:$I$45</definedName>
    <definedName name="Z_A3D3F9BC_E8F4_403C_9C3D_079B22E240F5_.wvu.PrintArea" localSheetId="0" hidden="1">'9mo'!$A$1:$I$45</definedName>
  </definedNames>
  <calcPr calcId="152511" concurrentCalc="0"/>
  <customWorkbookViews>
    <customWorkbookView name="Hunton, Ladonna - Personal View" guid="{A3D3F9BC-E8F4-403C-9C3D-079B22E240F5}" mergeInterval="0" personalView="1" maximized="1" windowWidth="1680" windowHeight="747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4" l="1"/>
  <c r="F26" i="4"/>
  <c r="F26" i="5"/>
  <c r="H26" i="5"/>
  <c r="H44" i="5"/>
  <c r="I43" i="5"/>
  <c r="C43" i="5"/>
  <c r="D43" i="5"/>
  <c r="E43" i="5"/>
  <c r="G43" i="5"/>
  <c r="I42" i="5"/>
  <c r="C42" i="5"/>
  <c r="D42" i="5"/>
  <c r="E42" i="5"/>
  <c r="G42" i="5"/>
  <c r="C41" i="5"/>
  <c r="D41" i="5"/>
  <c r="E41" i="5"/>
  <c r="C40" i="5"/>
  <c r="D40" i="5"/>
  <c r="E40" i="5"/>
  <c r="C35" i="5"/>
  <c r="B35" i="5"/>
  <c r="E34" i="5"/>
  <c r="F34" i="5"/>
  <c r="F43" i="5"/>
  <c r="D34" i="5"/>
  <c r="E33" i="5"/>
  <c r="F33" i="5"/>
  <c r="F42" i="5"/>
  <c r="D33" i="5"/>
  <c r="D32" i="5"/>
  <c r="D35" i="5"/>
  <c r="D31" i="5"/>
  <c r="E32" i="5"/>
  <c r="F32" i="5"/>
  <c r="F41" i="5"/>
  <c r="E31" i="5"/>
  <c r="F31" i="5"/>
  <c r="F40" i="5"/>
  <c r="H44" i="4"/>
  <c r="I43" i="4"/>
  <c r="C43" i="4"/>
  <c r="D43" i="4"/>
  <c r="E43" i="4"/>
  <c r="I42" i="4"/>
  <c r="C42" i="4"/>
  <c r="D42" i="4"/>
  <c r="E42" i="4"/>
  <c r="I41" i="4"/>
  <c r="C41" i="4"/>
  <c r="D41" i="4"/>
  <c r="E41" i="4"/>
  <c r="I40" i="4"/>
  <c r="C40" i="4"/>
  <c r="C35" i="4"/>
  <c r="B35" i="4"/>
  <c r="E34" i="4"/>
  <c r="F34" i="4"/>
  <c r="F43" i="4"/>
  <c r="D34" i="4"/>
  <c r="D33" i="4"/>
  <c r="D32" i="4"/>
  <c r="D31" i="4"/>
  <c r="D35" i="4"/>
  <c r="E33" i="4"/>
  <c r="F33" i="4"/>
  <c r="F42" i="4"/>
  <c r="E32" i="4"/>
  <c r="F32" i="4"/>
  <c r="F41" i="4"/>
  <c r="G41" i="4"/>
  <c r="E31" i="4"/>
  <c r="F31" i="4"/>
  <c r="F40" i="4"/>
  <c r="G42" i="4"/>
  <c r="D40" i="4"/>
  <c r="E40" i="4"/>
  <c r="E44" i="4"/>
  <c r="I26" i="4"/>
  <c r="G40" i="4"/>
  <c r="G43" i="4"/>
  <c r="G44" i="4"/>
  <c r="E34" i="1"/>
  <c r="F34" i="1"/>
  <c r="F43" i="1"/>
  <c r="E33" i="1"/>
  <c r="E32" i="1"/>
  <c r="F32" i="1"/>
  <c r="F41" i="1"/>
  <c r="E31" i="1"/>
  <c r="F31" i="1"/>
  <c r="F40" i="1"/>
  <c r="D32" i="1"/>
  <c r="D35" i="1"/>
  <c r="D33" i="1"/>
  <c r="D34" i="1"/>
  <c r="D31" i="1"/>
  <c r="C35" i="1"/>
  <c r="B35" i="1"/>
  <c r="H44" i="1"/>
  <c r="C43" i="1"/>
  <c r="D43" i="1"/>
  <c r="E43" i="1"/>
  <c r="G43" i="1"/>
  <c r="C42" i="1"/>
  <c r="D42" i="1"/>
  <c r="E42" i="1"/>
  <c r="G42" i="1"/>
  <c r="C41" i="1"/>
  <c r="D41" i="1"/>
  <c r="E41" i="1"/>
  <c r="G41" i="1"/>
  <c r="C40" i="1"/>
  <c r="D40" i="1"/>
  <c r="E40" i="1"/>
  <c r="H26" i="1"/>
  <c r="F26" i="1"/>
  <c r="I26" i="1"/>
  <c r="F33" i="1"/>
  <c r="F42" i="1"/>
  <c r="I43" i="1"/>
  <c r="I26" i="5"/>
  <c r="G41" i="5"/>
  <c r="E44" i="5"/>
  <c r="G40" i="5"/>
  <c r="I42" i="1"/>
  <c r="G44" i="5"/>
  <c r="I41" i="5"/>
  <c r="I41" i="1"/>
  <c r="I40" i="1"/>
  <c r="I40" i="5"/>
  <c r="E44" i="1"/>
  <c r="G40" i="1"/>
  <c r="G44" i="1"/>
</calcChain>
</file>

<file path=xl/sharedStrings.xml><?xml version="1.0" encoding="utf-8"?>
<sst xmlns="http://schemas.openxmlformats.org/spreadsheetml/2006/main" count="192" uniqueCount="65">
  <si>
    <t xml:space="preserve">              Estimate of Faculty Effort - Summer Term</t>
  </si>
  <si>
    <t xml:space="preserve">                      Office of the Provost / VPAA</t>
  </si>
  <si>
    <t>Part I - Instructions and Information</t>
  </si>
  <si>
    <t xml:space="preserve">Faculty on nine-month contracts may expend a maxiumum of three months of effort during the Summer Term (May 15 thru </t>
  </si>
  <si>
    <r>
      <t xml:space="preserve">August 15).  Effort may be expended on </t>
    </r>
    <r>
      <rPr>
        <i/>
        <sz val="9"/>
        <color theme="1"/>
        <rFont val="Calibri"/>
        <family val="2"/>
        <scheme val="minor"/>
      </rPr>
      <t>Summer Instruction</t>
    </r>
    <r>
      <rPr>
        <sz val="9"/>
        <color theme="1"/>
        <rFont val="Calibri"/>
        <family val="2"/>
        <scheme val="minor"/>
      </rPr>
      <t xml:space="preserve"> </t>
    </r>
    <r>
      <rPr>
        <b/>
        <u/>
        <sz val="9"/>
        <color theme="1"/>
        <rFont val="Calibri"/>
        <family val="2"/>
        <scheme val="minor"/>
      </rPr>
      <t>OR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Activities Sponsored by External Grants and Contracts </t>
    </r>
    <r>
      <rPr>
        <b/>
        <u/>
        <sz val="9"/>
        <color theme="1"/>
        <rFont val="Calibri"/>
        <family val="2"/>
        <scheme val="minor"/>
      </rPr>
      <t>OR</t>
    </r>
    <r>
      <rPr>
        <i/>
        <sz val="9"/>
        <color theme="1"/>
        <rFont val="Calibri"/>
        <family val="2"/>
        <scheme val="minor"/>
      </rPr>
      <t xml:space="preserve"> a </t>
    </r>
  </si>
  <si>
    <r>
      <rPr>
        <i/>
        <sz val="9"/>
        <color theme="1"/>
        <rFont val="Calibri"/>
        <family val="2"/>
        <scheme val="minor"/>
      </rPr>
      <t>Combination Thereof</t>
    </r>
    <r>
      <rPr>
        <sz val="9"/>
        <color theme="1"/>
        <rFont val="Calibri"/>
        <family val="2"/>
        <scheme val="minor"/>
      </rPr>
      <t>:</t>
    </r>
  </si>
  <si>
    <t>Summer Instruction  (policy #1.2120):</t>
  </si>
  <si>
    <t xml:space="preserve">Faculty on nine-month contracts may teach a maximum of twelve (12) credit hours during the Summer Term with a maximum of </t>
  </si>
  <si>
    <t>4 credits within a three-week session, 8 credits within a four- or five-week session, or 9 credits within an eight week session.</t>
  </si>
  <si>
    <t>OR</t>
  </si>
  <si>
    <t>Activities Sponsored by External Grants and Contracts (policy #2.1100):</t>
  </si>
  <si>
    <t>In accordance with OMB A-21, faculty with nine-month (academic year) appointments may not expend more than three months</t>
  </si>
  <si>
    <t xml:space="preserve">of effort during the summer term.  </t>
  </si>
  <si>
    <r>
      <t>The total amount of effort expended on</t>
    </r>
    <r>
      <rPr>
        <i/>
        <sz val="9"/>
        <color theme="1"/>
        <rFont val="Calibri"/>
        <family val="2"/>
        <scheme val="minor"/>
      </rPr>
      <t xml:space="preserve"> Summer Instruction</t>
    </r>
    <r>
      <rPr>
        <sz val="9"/>
        <color theme="1"/>
        <rFont val="Calibri"/>
        <family val="2"/>
        <scheme val="minor"/>
      </rPr>
      <t xml:space="preserve"> </t>
    </r>
    <r>
      <rPr>
        <b/>
        <u/>
        <sz val="9"/>
        <color theme="1"/>
        <rFont val="Calibri"/>
        <family val="2"/>
        <scheme val="minor"/>
      </rPr>
      <t>AND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Activities Sponsored by External Grants and Contracts</t>
    </r>
    <r>
      <rPr>
        <sz val="9"/>
        <color theme="1"/>
        <rFont val="Calibri"/>
        <family val="2"/>
        <scheme val="minor"/>
      </rPr>
      <t xml:space="preserve"> cannot</t>
    </r>
  </si>
  <si>
    <t xml:space="preserve">exceed 3 months. </t>
  </si>
  <si>
    <t>WKU ID</t>
  </si>
  <si>
    <t>Employee Name</t>
  </si>
  <si>
    <t>PCN</t>
  </si>
  <si>
    <t>Annual Salary thru June 30</t>
  </si>
  <si>
    <t>Total Earnings May 15 thru June 30</t>
  </si>
  <si>
    <t>Annual Salary effective July 1</t>
  </si>
  <si>
    <t>Total Earnings July 1 thru August 15</t>
  </si>
  <si>
    <t>Total Summer Earnings</t>
  </si>
  <si>
    <t>NOTE: If July 1 salary is not known, "Annual Salary thru June 30" should be used for estimation purposes.</t>
  </si>
  <si>
    <r>
      <rPr>
        <b/>
        <i/>
        <u/>
        <sz val="9"/>
        <color theme="1"/>
        <rFont val="Calibri"/>
        <family val="2"/>
        <scheme val="minor"/>
      </rPr>
      <t>Summer Instruction</t>
    </r>
    <r>
      <rPr>
        <b/>
        <u/>
        <sz val="9"/>
        <color theme="1"/>
        <rFont val="Calibri"/>
        <family val="2"/>
        <scheme val="minor"/>
      </rPr>
      <t>: (If not applicable please leave blank)</t>
    </r>
  </si>
  <si>
    <t>Total</t>
  </si>
  <si>
    <t>NOTE: If Teaching only, total Summer Instructional credit hours may not exceed 12.</t>
  </si>
  <si>
    <t>Institutional Funded Support, Grant Pay AND/OR Administrative Stipends</t>
  </si>
  <si>
    <t>Annual Salary</t>
  </si>
  <si>
    <t>Monthly Salary</t>
  </si>
  <si>
    <t>Remaining Summer Pay</t>
  </si>
  <si>
    <t>Planned Summer Pay</t>
  </si>
  <si>
    <t>Eligible to Earn Planned Summer Pay</t>
  </si>
  <si>
    <t>May 16 thru May 31</t>
  </si>
  <si>
    <t>June 1 thru June 30</t>
  </si>
  <si>
    <t>July 1 thru July 31</t>
  </si>
  <si>
    <t>August 1 thru August 14</t>
  </si>
  <si>
    <t>May</t>
  </si>
  <si>
    <t>June</t>
  </si>
  <si>
    <t>July</t>
  </si>
  <si>
    <t>August</t>
  </si>
  <si>
    <t>SCH Workload Eligibility</t>
  </si>
  <si>
    <t>Teaching Assignment (SCH)</t>
  </si>
  <si>
    <t>Remaining SCH</t>
  </si>
  <si>
    <t>Monthly Effort Used</t>
  </si>
  <si>
    <t>Monthly Effort Remaining</t>
  </si>
  <si>
    <t xml:space="preserve">Monthly Effort Remaining </t>
  </si>
  <si>
    <t>Max Summer Pay</t>
  </si>
  <si>
    <t>Combination Thereof - Faculty Workload &amp; Compensation (policy #1.2090):</t>
  </si>
  <si>
    <t>NOTE: Total for "Planned Summer Pay" column cannot exceed total for "Remaining Summer Pay" column.</t>
  </si>
  <si>
    <t>Summer Maximums:</t>
  </si>
  <si>
    <t>Min # of Wks</t>
  </si>
  <si>
    <t>Max CH Taught</t>
  </si>
  <si>
    <t>3 Weeks</t>
  </si>
  <si>
    <t>1-4 Hrs</t>
  </si>
  <si>
    <t>4 Weeks</t>
  </si>
  <si>
    <t>5-8 Hrs</t>
  </si>
  <si>
    <t>8 Weeks</t>
  </si>
  <si>
    <t>9-11 Hrs</t>
  </si>
  <si>
    <t>13 Weeks</t>
  </si>
  <si>
    <t>12 Hours</t>
  </si>
  <si>
    <t>Part II - Estimate of Effort (complete yellow boxes)</t>
  </si>
  <si>
    <t>11 Month Faculty</t>
  </si>
  <si>
    <t>10 Month Faculty</t>
  </si>
  <si>
    <t>9 Month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</si>
</sst>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_);_(* \(#,##0.0\);_(* &quot;-&quot;??_);_(@_)"/>
    <numFmt numFmtId="167" formatCode="#,##0.0_);[Red]\(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u/>
      <sz val="9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horizontal="left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0" xfId="0" applyFont="1"/>
    <xf numFmtId="0" fontId="8" fillId="0" borderId="4" xfId="0" applyFont="1" applyBorder="1"/>
    <xf numFmtId="0" fontId="10" fillId="0" borderId="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/>
    </xf>
    <xf numFmtId="0" fontId="6" fillId="0" borderId="14" xfId="0" applyFont="1" applyBorder="1"/>
    <xf numFmtId="0" fontId="10" fillId="0" borderId="4" xfId="0" applyFont="1" applyBorder="1"/>
    <xf numFmtId="166" fontId="6" fillId="0" borderId="0" xfId="1" applyNumberFormat="1" applyFont="1" applyBorder="1"/>
    <xf numFmtId="0" fontId="11" fillId="0" borderId="4" xfId="0" applyFont="1" applyBorder="1"/>
    <xf numFmtId="0" fontId="6" fillId="0" borderId="11" xfId="0" applyFont="1" applyBorder="1"/>
    <xf numFmtId="44" fontId="10" fillId="0" borderId="13" xfId="2" applyNumberFormat="1" applyFont="1" applyFill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6" fillId="0" borderId="14" xfId="0" applyFont="1" applyFill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165" fontId="6" fillId="0" borderId="5" xfId="3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6" fontId="6" fillId="0" borderId="15" xfId="1" applyNumberFormat="1" applyFont="1" applyFill="1" applyBorder="1" applyAlignment="1">
      <alignment horizontal="center"/>
    </xf>
    <xf numFmtId="166" fontId="6" fillId="0" borderId="15" xfId="1" applyNumberFormat="1" applyFont="1" applyFill="1" applyBorder="1"/>
    <xf numFmtId="166" fontId="6" fillId="0" borderId="0" xfId="1" applyNumberFormat="1" applyFont="1" applyFill="1" applyBorder="1"/>
    <xf numFmtId="0" fontId="6" fillId="0" borderId="14" xfId="0" applyFont="1" applyBorder="1" applyAlignment="1">
      <alignment horizontal="center"/>
    </xf>
    <xf numFmtId="0" fontId="10" fillId="0" borderId="16" xfId="0" applyFont="1" applyBorder="1"/>
    <xf numFmtId="0" fontId="0" fillId="0" borderId="17" xfId="0" applyBorder="1"/>
    <xf numFmtId="0" fontId="0" fillId="0" borderId="18" xfId="0" applyBorder="1"/>
    <xf numFmtId="165" fontId="10" fillId="4" borderId="10" xfId="3" applyNumberFormat="1" applyFont="1" applyFill="1" applyBorder="1" applyAlignment="1" applyProtection="1">
      <alignment horizontal="center"/>
    </xf>
    <xf numFmtId="166" fontId="6" fillId="4" borderId="10" xfId="1" applyNumberFormat="1" applyFont="1" applyFill="1" applyBorder="1" applyAlignment="1" applyProtection="1">
      <alignment horizontal="center"/>
    </xf>
    <xf numFmtId="165" fontId="6" fillId="4" borderId="10" xfId="3" applyNumberFormat="1" applyFont="1" applyFill="1" applyBorder="1" applyAlignment="1" applyProtection="1">
      <alignment horizontal="center"/>
    </xf>
    <xf numFmtId="166" fontId="7" fillId="3" borderId="12" xfId="1" applyNumberFormat="1" applyFont="1" applyFill="1" applyBorder="1" applyAlignment="1" applyProtection="1">
      <alignment horizontal="center"/>
      <protection locked="0"/>
    </xf>
    <xf numFmtId="166" fontId="6" fillId="3" borderId="12" xfId="1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64" fontId="6" fillId="3" borderId="12" xfId="2" applyNumberFormat="1" applyFont="1" applyFill="1" applyBorder="1" applyProtection="1">
      <protection locked="0"/>
    </xf>
    <xf numFmtId="44" fontId="6" fillId="3" borderId="12" xfId="2" applyFont="1" applyFill="1" applyBorder="1" applyProtection="1">
      <protection locked="0"/>
    </xf>
    <xf numFmtId="0" fontId="13" fillId="0" borderId="4" xfId="4" applyFont="1" applyBorder="1" applyAlignment="1" applyProtection="1">
      <protection locked="0"/>
    </xf>
    <xf numFmtId="44" fontId="6" fillId="4" borderId="12" xfId="2" applyNumberFormat="1" applyFont="1" applyFill="1" applyBorder="1" applyProtection="1">
      <protection hidden="1"/>
    </xf>
    <xf numFmtId="44" fontId="6" fillId="4" borderId="13" xfId="0" applyNumberFormat="1" applyFont="1" applyFill="1" applyBorder="1" applyProtection="1">
      <protection hidden="1"/>
    </xf>
    <xf numFmtId="167" fontId="7" fillId="4" borderId="12" xfId="0" applyNumberFormat="1" applyFont="1" applyFill="1" applyBorder="1" applyAlignment="1" applyProtection="1">
      <alignment horizontal="right"/>
      <protection hidden="1"/>
    </xf>
    <xf numFmtId="165" fontId="6" fillId="4" borderId="12" xfId="3" applyNumberFormat="1" applyFont="1" applyFill="1" applyBorder="1" applyProtection="1">
      <protection hidden="1"/>
    </xf>
    <xf numFmtId="165" fontId="7" fillId="4" borderId="12" xfId="3" applyNumberFormat="1" applyFont="1" applyFill="1" applyBorder="1" applyAlignment="1" applyProtection="1">
      <alignment horizontal="right"/>
      <protection hidden="1"/>
    </xf>
    <xf numFmtId="165" fontId="6" fillId="4" borderId="12" xfId="3" applyNumberFormat="1" applyFont="1" applyFill="1" applyBorder="1" applyAlignment="1" applyProtection="1">
      <alignment horizontal="right"/>
      <protection hidden="1"/>
    </xf>
    <xf numFmtId="166" fontId="6" fillId="4" borderId="12" xfId="1" applyNumberFormat="1" applyFont="1" applyFill="1" applyBorder="1" applyProtection="1">
      <protection hidden="1"/>
    </xf>
    <xf numFmtId="166" fontId="7" fillId="4" borderId="12" xfId="1" applyNumberFormat="1" applyFont="1" applyFill="1" applyBorder="1" applyAlignment="1" applyProtection="1">
      <alignment horizontal="right"/>
      <protection hidden="1"/>
    </xf>
    <xf numFmtId="166" fontId="6" fillId="4" borderId="12" xfId="1" applyNumberFormat="1" applyFont="1" applyFill="1" applyBorder="1" applyAlignment="1" applyProtection="1">
      <alignment horizontal="right"/>
      <protection hidden="1"/>
    </xf>
    <xf numFmtId="164" fontId="6" fillId="4" borderId="12" xfId="2" applyNumberFormat="1" applyFont="1" applyFill="1" applyBorder="1" applyProtection="1">
      <protection hidden="1"/>
    </xf>
    <xf numFmtId="44" fontId="12" fillId="4" borderId="12" xfId="2" applyNumberFormat="1" applyFont="1" applyFill="1" applyBorder="1" applyProtection="1">
      <protection hidden="1"/>
    </xf>
    <xf numFmtId="40" fontId="6" fillId="4" borderId="12" xfId="2" applyNumberFormat="1" applyFont="1" applyFill="1" applyBorder="1" applyProtection="1">
      <protection hidden="1"/>
    </xf>
    <xf numFmtId="0" fontId="6" fillId="0" borderId="12" xfId="0" applyFont="1" applyFill="1" applyBorder="1" applyProtection="1">
      <protection hidden="1"/>
    </xf>
    <xf numFmtId="40" fontId="10" fillId="4" borderId="12" xfId="2" applyNumberFormat="1" applyFont="1" applyFill="1" applyBorder="1" applyProtection="1">
      <protection hidden="1"/>
    </xf>
    <xf numFmtId="44" fontId="10" fillId="4" borderId="12" xfId="2" applyFont="1" applyFill="1" applyBorder="1" applyProtection="1">
      <protection hidden="1"/>
    </xf>
    <xf numFmtId="0" fontId="6" fillId="4" borderId="13" xfId="0" applyFont="1" applyFill="1" applyBorder="1" applyAlignment="1" applyProtection="1">
      <alignment horizontal="center"/>
      <protection hidden="1"/>
    </xf>
    <xf numFmtId="166" fontId="6" fillId="4" borderId="12" xfId="1" applyNumberFormat="1" applyFont="1" applyFill="1" applyBorder="1" applyAlignment="1" applyProtection="1">
      <alignment horizontal="center"/>
      <protection hidden="1"/>
    </xf>
    <xf numFmtId="40" fontId="6" fillId="0" borderId="4" xfId="2" applyNumberFormat="1" applyFont="1" applyFill="1" applyBorder="1" applyProtection="1">
      <protection hidden="1"/>
    </xf>
    <xf numFmtId="44" fontId="6" fillId="0" borderId="0" xfId="2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/>
      <protection hidden="1"/>
    </xf>
    <xf numFmtId="40" fontId="10" fillId="0" borderId="4" xfId="2" applyNumberFormat="1" applyFont="1" applyFill="1" applyBorder="1" applyProtection="1">
      <protection hidden="1"/>
    </xf>
    <xf numFmtId="44" fontId="10" fillId="0" borderId="0" xfId="2" applyFont="1" applyFill="1" applyBorder="1" applyProtection="1">
      <protection hidden="1"/>
    </xf>
    <xf numFmtId="0" fontId="6" fillId="0" borderId="0" xfId="0" applyFont="1" applyFill="1" applyBorder="1"/>
    <xf numFmtId="165" fontId="10" fillId="4" borderId="13" xfId="3" applyNumberFormat="1" applyFont="1" applyFill="1" applyBorder="1" applyAlignment="1" applyProtection="1">
      <alignment horizontal="center"/>
    </xf>
    <xf numFmtId="165" fontId="6" fillId="4" borderId="13" xfId="3" applyNumberFormat="1" applyFont="1" applyFill="1" applyBorder="1" applyAlignment="1" applyProtection="1">
      <alignment horizontal="center"/>
    </xf>
    <xf numFmtId="0" fontId="10" fillId="0" borderId="10" xfId="0" applyFont="1" applyBorder="1" applyAlignment="1">
      <alignment horizontal="center" wrapText="1"/>
    </xf>
    <xf numFmtId="1" fontId="6" fillId="0" borderId="4" xfId="2" applyNumberFormat="1" applyFont="1" applyFill="1" applyBorder="1" applyProtection="1">
      <protection hidden="1"/>
    </xf>
    <xf numFmtId="0" fontId="6" fillId="0" borderId="0" xfId="0" applyFont="1" applyAlignment="1">
      <alignment horizontal="center" wrapText="1"/>
    </xf>
    <xf numFmtId="0" fontId="10" fillId="4" borderId="10" xfId="0" applyFont="1" applyFill="1" applyBorder="1" applyAlignment="1" applyProtection="1">
      <alignment horizontal="center" wrapText="1"/>
    </xf>
    <xf numFmtId="0" fontId="10" fillId="4" borderId="19" xfId="0" applyFont="1" applyFill="1" applyBorder="1" applyAlignment="1" applyProtection="1">
      <alignment horizontal="center" wrapText="1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38100</xdr:rowOff>
    </xdr:from>
    <xdr:to>
      <xdr:col>1</xdr:col>
      <xdr:colOff>278130</xdr:colOff>
      <xdr:row>1</xdr:row>
      <xdr:rowOff>426720</xdr:rowOff>
    </xdr:to>
    <xdr:pic>
      <xdr:nvPicPr>
        <xdr:cNvPr id="2" name="Picture 1" descr="http://www.wku.edu/ur/logos/WKU%20Logos%20JPG/1.%20WKU%20Cupola%20Tall/WKU-Cup-Tall-R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38100"/>
          <a:ext cx="731519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38100</xdr:rowOff>
    </xdr:from>
    <xdr:to>
      <xdr:col>1</xdr:col>
      <xdr:colOff>339090</xdr:colOff>
      <xdr:row>1</xdr:row>
      <xdr:rowOff>426720</xdr:rowOff>
    </xdr:to>
    <xdr:pic>
      <xdr:nvPicPr>
        <xdr:cNvPr id="2" name="Picture 1" descr="http://www.wku.edu/ur/logos/WKU%20Logos%20JPG/1.%20WKU%20Cupola%20Tall/WKU-Cup-Tall-R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38100"/>
          <a:ext cx="792479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38100</xdr:rowOff>
    </xdr:from>
    <xdr:to>
      <xdr:col>1</xdr:col>
      <xdr:colOff>400050</xdr:colOff>
      <xdr:row>1</xdr:row>
      <xdr:rowOff>449580</xdr:rowOff>
    </xdr:to>
    <xdr:pic>
      <xdr:nvPicPr>
        <xdr:cNvPr id="2" name="Picture 1" descr="http://www.wku.edu/ur/logos/WKU%20Logos%20JPG/1.%20WKU%20Cupola%20Tall/WKU-Cup-Tall-R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38100"/>
          <a:ext cx="85343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ku.edu/policies/documents/policy_2_1100.pdf" TargetMode="External"/><Relationship Id="rId4" Type="http://schemas.openxmlformats.org/officeDocument/2006/relationships/hyperlink" Target="http://www.wku.edu/policies/aa_policies/faculty_workload_1_2090.pdf" TargetMode="External"/><Relationship Id="rId5" Type="http://schemas.openxmlformats.org/officeDocument/2006/relationships/printerSettings" Target="../printerSettings/printerSettings2.bin"/><Relationship Id="rId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2" Type="http://schemas.openxmlformats.org/officeDocument/2006/relationships/hyperlink" Target="http://www.wku.edu/policies/aa_policies/12120summer_winter_teaching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ku.edu/policies/aa_policies/faculty_workload_1_2090.pdf" TargetMode="External"/><Relationship Id="rId4" Type="http://schemas.openxmlformats.org/officeDocument/2006/relationships/drawing" Target="../drawings/drawing2.xml"/><Relationship Id="rId1" Type="http://schemas.openxmlformats.org/officeDocument/2006/relationships/hyperlink" Target="http://www.wku.edu/policies/aa_policies/12120summer_winter_teaching.pdf" TargetMode="External"/><Relationship Id="rId2" Type="http://schemas.openxmlformats.org/officeDocument/2006/relationships/hyperlink" Target="http://www.wku.edu/policies/documents/policy_2_110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ku.edu/policies/aa_policies/faculty_workload_1_2090.pdf" TargetMode="External"/><Relationship Id="rId4" Type="http://schemas.openxmlformats.org/officeDocument/2006/relationships/printerSettings" Target="../printerSettings/printerSettings3.bin"/><Relationship Id="rId5" Type="http://schemas.openxmlformats.org/officeDocument/2006/relationships/drawing" Target="../drawings/drawing3.xml"/><Relationship Id="rId1" Type="http://schemas.openxmlformats.org/officeDocument/2006/relationships/hyperlink" Target="http://www.wku.edu/policies/aa_policies/12120summer_winter_teaching.pdf" TargetMode="External"/><Relationship Id="rId2" Type="http://schemas.openxmlformats.org/officeDocument/2006/relationships/hyperlink" Target="http://www.wku.edu/policies/documents/policy_2_11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130" zoomScaleNormal="130" zoomScalePageLayoutView="130" workbookViewId="0">
      <selection activeCell="K31" sqref="K31"/>
    </sheetView>
  </sheetViews>
  <sheetFormatPr baseColWidth="10" defaultColWidth="8.83203125" defaultRowHeight="15" x14ac:dyDescent="0.2"/>
  <cols>
    <col min="1" max="1" width="8" style="32" customWidth="1"/>
    <col min="2" max="2" width="8.6640625" style="30" customWidth="1"/>
    <col min="3" max="3" width="8.83203125" style="30" customWidth="1"/>
    <col min="4" max="4" width="9.6640625" style="30" customWidth="1"/>
    <col min="5" max="5" width="10" style="30" customWidth="1"/>
    <col min="6" max="6" width="10.33203125" style="30" customWidth="1"/>
    <col min="7" max="7" width="9.5" style="30" customWidth="1"/>
    <col min="8" max="8" width="10.33203125" style="30" customWidth="1"/>
    <col min="9" max="9" width="14.33203125" style="31" customWidth="1"/>
    <col min="10" max="10" width="7.5" customWidth="1"/>
    <col min="11" max="11" width="8.83203125" customWidth="1"/>
  </cols>
  <sheetData>
    <row r="1" spans="1:10" s="5" customFormat="1" ht="16" x14ac:dyDescent="0.2">
      <c r="A1" s="1"/>
      <c r="B1" s="2"/>
      <c r="C1" s="84" t="s">
        <v>64</v>
      </c>
      <c r="D1" s="85"/>
      <c r="E1" s="3" t="s">
        <v>0</v>
      </c>
      <c r="F1" s="2"/>
      <c r="G1" s="2"/>
      <c r="H1" s="2"/>
      <c r="I1" s="4"/>
    </row>
    <row r="2" spans="1:10" s="5" customFormat="1" ht="42.5" customHeight="1" thickBot="1" x14ac:dyDescent="0.25">
      <c r="A2" s="6"/>
      <c r="B2" s="7"/>
      <c r="C2" s="7"/>
      <c r="D2" s="7"/>
      <c r="E2" s="7"/>
      <c r="F2" s="8" t="s">
        <v>1</v>
      </c>
      <c r="G2" s="7"/>
      <c r="H2" s="9"/>
      <c r="I2" s="10"/>
    </row>
    <row r="3" spans="1:10" s="5" customFormat="1" ht="16" thickBo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8"/>
      <c r="J3" s="11"/>
    </row>
    <row r="4" spans="1:10" s="15" customFormat="1" ht="12" x14ac:dyDescent="0.15">
      <c r="A4" s="12" t="s">
        <v>3</v>
      </c>
      <c r="B4" s="13"/>
      <c r="C4" s="13"/>
      <c r="D4" s="13"/>
      <c r="E4" s="13"/>
      <c r="F4" s="13"/>
      <c r="G4" s="13"/>
      <c r="H4" s="13"/>
      <c r="I4" s="14"/>
    </row>
    <row r="5" spans="1:10" s="15" customFormat="1" ht="12" x14ac:dyDescent="0.15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10" s="15" customFormat="1" ht="12" x14ac:dyDescent="0.15">
      <c r="A6" s="12" t="s">
        <v>5</v>
      </c>
      <c r="B6" s="13"/>
      <c r="C6" s="13"/>
      <c r="D6" s="13"/>
      <c r="E6" s="13"/>
      <c r="F6" s="13"/>
      <c r="G6" s="13"/>
      <c r="H6" s="13"/>
      <c r="I6" s="14"/>
    </row>
    <row r="7" spans="1:10" s="15" customFormat="1" ht="12" x14ac:dyDescent="0.15">
      <c r="A7" s="12"/>
      <c r="B7" s="13"/>
      <c r="C7" s="13"/>
      <c r="D7" s="13"/>
      <c r="E7" s="13"/>
      <c r="F7" s="13"/>
      <c r="G7" s="13"/>
      <c r="H7" s="13"/>
      <c r="I7" s="14"/>
    </row>
    <row r="8" spans="1:10" s="15" customFormat="1" ht="12" x14ac:dyDescent="0.15">
      <c r="A8" s="53" t="s">
        <v>6</v>
      </c>
      <c r="B8" s="13"/>
      <c r="C8" s="13"/>
      <c r="D8" s="13"/>
      <c r="E8" s="13"/>
      <c r="F8" s="13"/>
      <c r="G8" s="13"/>
      <c r="H8" s="13"/>
      <c r="I8" s="14"/>
    </row>
    <row r="9" spans="1:10" s="15" customFormat="1" ht="12" x14ac:dyDescent="0.15">
      <c r="A9" s="12" t="s">
        <v>7</v>
      </c>
      <c r="B9" s="13"/>
      <c r="C9" s="13"/>
      <c r="D9" s="13"/>
      <c r="E9" s="13"/>
      <c r="F9" s="13"/>
      <c r="G9" s="13"/>
      <c r="H9" s="13"/>
      <c r="I9" s="14"/>
    </row>
    <row r="10" spans="1:10" s="15" customFormat="1" ht="12" x14ac:dyDescent="0.15">
      <c r="A10" s="12" t="s">
        <v>8</v>
      </c>
      <c r="B10" s="13"/>
      <c r="C10" s="13"/>
      <c r="D10" s="13"/>
      <c r="E10" s="13"/>
      <c r="F10" s="13"/>
      <c r="G10" s="13"/>
      <c r="H10" s="13"/>
      <c r="I10" s="14"/>
    </row>
    <row r="11" spans="1:10" s="15" customFormat="1" ht="6" customHeight="1" x14ac:dyDescent="0.15">
      <c r="A11" s="12"/>
      <c r="B11" s="13"/>
      <c r="C11" s="13"/>
      <c r="D11" s="13"/>
      <c r="E11" s="13"/>
      <c r="F11" s="13"/>
      <c r="G11" s="13"/>
      <c r="H11" s="13"/>
      <c r="I11" s="14"/>
    </row>
    <row r="12" spans="1:10" s="15" customFormat="1" ht="12" x14ac:dyDescent="0.15">
      <c r="A12" s="16" t="s">
        <v>9</v>
      </c>
      <c r="B12" s="13"/>
      <c r="C12" s="13"/>
      <c r="D12" s="13"/>
      <c r="E12" s="13"/>
      <c r="F12" s="13"/>
      <c r="G12" s="13"/>
      <c r="H12" s="13"/>
      <c r="I12" s="14"/>
    </row>
    <row r="13" spans="1:10" s="15" customFormat="1" ht="6" customHeight="1" x14ac:dyDescent="0.15">
      <c r="A13" s="16"/>
      <c r="B13" s="13"/>
      <c r="C13" s="13"/>
      <c r="D13" s="13"/>
      <c r="E13" s="13"/>
      <c r="F13" s="13"/>
      <c r="G13" s="13"/>
      <c r="H13" s="13"/>
      <c r="I13" s="14"/>
    </row>
    <row r="14" spans="1:10" s="15" customFormat="1" ht="12" x14ac:dyDescent="0.15">
      <c r="A14" s="53" t="s">
        <v>10</v>
      </c>
      <c r="B14" s="13"/>
      <c r="C14" s="13"/>
      <c r="D14" s="13"/>
      <c r="E14" s="13"/>
      <c r="F14" s="13"/>
      <c r="G14" s="13"/>
      <c r="H14" s="13"/>
      <c r="I14" s="14"/>
    </row>
    <row r="15" spans="1:10" s="15" customFormat="1" ht="12" x14ac:dyDescent="0.15">
      <c r="A15" s="12" t="s">
        <v>11</v>
      </c>
      <c r="B15" s="13"/>
      <c r="C15" s="13"/>
      <c r="D15" s="13"/>
      <c r="E15" s="13"/>
      <c r="F15" s="13"/>
      <c r="G15" s="13"/>
      <c r="H15" s="13"/>
      <c r="I15" s="14"/>
    </row>
    <row r="16" spans="1:10" s="15" customFormat="1" ht="12" x14ac:dyDescent="0.15">
      <c r="A16" s="12" t="s">
        <v>12</v>
      </c>
      <c r="B16" s="13"/>
      <c r="C16" s="13"/>
      <c r="D16" s="13"/>
      <c r="E16" s="13"/>
      <c r="F16" s="13"/>
      <c r="G16" s="13"/>
      <c r="H16" s="13"/>
      <c r="I16" s="14"/>
    </row>
    <row r="17" spans="1:9" s="15" customFormat="1" ht="6" customHeight="1" x14ac:dyDescent="0.15">
      <c r="A17" s="12"/>
      <c r="B17" s="13"/>
      <c r="C17" s="13"/>
      <c r="D17" s="13"/>
      <c r="E17" s="13"/>
      <c r="F17" s="13"/>
      <c r="G17" s="13"/>
      <c r="H17" s="13"/>
      <c r="I17" s="14"/>
    </row>
    <row r="18" spans="1:9" s="15" customFormat="1" ht="12" x14ac:dyDescent="0.15">
      <c r="A18" s="16" t="s">
        <v>9</v>
      </c>
      <c r="B18" s="13"/>
      <c r="C18" s="13"/>
      <c r="D18" s="13"/>
      <c r="E18" s="13"/>
      <c r="F18" s="13"/>
      <c r="G18" s="13"/>
      <c r="H18" s="13"/>
      <c r="I18" s="14"/>
    </row>
    <row r="19" spans="1:9" s="15" customFormat="1" ht="6" customHeight="1" x14ac:dyDescent="0.15">
      <c r="A19" s="16"/>
      <c r="B19" s="13"/>
      <c r="C19" s="13"/>
      <c r="D19" s="13"/>
      <c r="E19" s="13"/>
      <c r="F19" s="13"/>
      <c r="G19" s="13"/>
      <c r="H19" s="13"/>
      <c r="I19" s="14"/>
    </row>
    <row r="20" spans="1:9" s="15" customFormat="1" ht="12" x14ac:dyDescent="0.15">
      <c r="A20" s="53" t="s">
        <v>48</v>
      </c>
      <c r="B20" s="13"/>
      <c r="C20" s="13"/>
      <c r="D20" s="13"/>
      <c r="E20" s="13"/>
      <c r="F20" s="13"/>
      <c r="G20" s="13"/>
      <c r="H20" s="13"/>
      <c r="I20" s="14"/>
    </row>
    <row r="21" spans="1:9" s="15" customFormat="1" ht="12" x14ac:dyDescent="0.15">
      <c r="A21" s="12" t="s">
        <v>13</v>
      </c>
      <c r="B21" s="13"/>
      <c r="C21" s="13"/>
      <c r="D21" s="13"/>
      <c r="E21" s="13"/>
      <c r="F21" s="13"/>
      <c r="G21" s="13"/>
      <c r="H21" s="13"/>
      <c r="I21" s="14"/>
    </row>
    <row r="22" spans="1:9" s="15" customFormat="1" ht="11.5" customHeight="1" x14ac:dyDescent="0.15">
      <c r="A22" s="12" t="s">
        <v>14</v>
      </c>
      <c r="B22" s="13"/>
      <c r="C22" s="13"/>
      <c r="D22" s="13"/>
      <c r="E22" s="13"/>
      <c r="F22" s="13"/>
      <c r="G22" s="13"/>
      <c r="H22" s="13"/>
      <c r="I22" s="14"/>
    </row>
    <row r="23" spans="1:9" s="15" customFormat="1" ht="12" customHeight="1" thickBot="1" x14ac:dyDescent="0.2">
      <c r="A23" s="16"/>
      <c r="B23" s="13"/>
      <c r="C23" s="13"/>
      <c r="D23" s="13"/>
      <c r="E23" s="13"/>
      <c r="F23" s="13"/>
      <c r="G23" s="13"/>
      <c r="H23" s="13"/>
      <c r="I23" s="14"/>
    </row>
    <row r="24" spans="1:9" s="5" customFormat="1" ht="16" thickBot="1" x14ac:dyDescent="0.25">
      <c r="A24" s="86" t="s">
        <v>61</v>
      </c>
      <c r="B24" s="87"/>
      <c r="C24" s="87"/>
      <c r="D24" s="87"/>
      <c r="E24" s="87"/>
      <c r="F24" s="87"/>
      <c r="G24" s="87"/>
      <c r="H24" s="87"/>
      <c r="I24" s="88"/>
    </row>
    <row r="25" spans="1:9" s="15" customFormat="1" ht="48" x14ac:dyDescent="0.15">
      <c r="A25" s="17" t="s">
        <v>15</v>
      </c>
      <c r="B25" s="89" t="s">
        <v>16</v>
      </c>
      <c r="C25" s="90"/>
      <c r="D25" s="18" t="s">
        <v>17</v>
      </c>
      <c r="E25" s="18" t="s">
        <v>18</v>
      </c>
      <c r="F25" s="18" t="s">
        <v>19</v>
      </c>
      <c r="G25" s="18" t="s">
        <v>20</v>
      </c>
      <c r="H25" s="18" t="s">
        <v>21</v>
      </c>
      <c r="I25" s="19" t="s">
        <v>22</v>
      </c>
    </row>
    <row r="26" spans="1:9" s="15" customFormat="1" ht="12" x14ac:dyDescent="0.15">
      <c r="A26" s="49"/>
      <c r="B26" s="91"/>
      <c r="C26" s="92"/>
      <c r="D26" s="50"/>
      <c r="E26" s="51"/>
      <c r="F26" s="54">
        <f>ROUND(+E26/9*1.5,2)</f>
        <v>0</v>
      </c>
      <c r="G26" s="51"/>
      <c r="H26" s="54">
        <f>ROUND(+G26/9*1.5,2)</f>
        <v>0</v>
      </c>
      <c r="I26" s="55">
        <f>+H26+F26</f>
        <v>0</v>
      </c>
    </row>
    <row r="27" spans="1:9" s="15" customFormat="1" ht="12" x14ac:dyDescent="0.15">
      <c r="A27" s="25" t="s">
        <v>23</v>
      </c>
      <c r="B27" s="13"/>
      <c r="C27" s="13"/>
      <c r="D27" s="13"/>
      <c r="E27" s="13"/>
      <c r="F27" s="13"/>
      <c r="G27" s="13"/>
      <c r="H27" s="13"/>
      <c r="I27" s="14"/>
    </row>
    <row r="28" spans="1:9" s="15" customFormat="1" ht="12" x14ac:dyDescent="0.15">
      <c r="A28" s="12"/>
      <c r="B28" s="13"/>
      <c r="C28" s="13"/>
      <c r="D28" s="13"/>
      <c r="E28" s="13"/>
      <c r="F28" s="13"/>
      <c r="G28" s="13"/>
      <c r="H28" s="13"/>
      <c r="I28" s="14"/>
    </row>
    <row r="29" spans="1:9" s="15" customFormat="1" ht="12" x14ac:dyDescent="0.15">
      <c r="A29" s="16" t="s">
        <v>24</v>
      </c>
      <c r="B29" s="13"/>
      <c r="C29" s="13"/>
      <c r="D29" s="13"/>
      <c r="E29" s="13"/>
      <c r="F29" s="13"/>
      <c r="G29" s="13"/>
      <c r="H29" s="13"/>
      <c r="I29" s="14"/>
    </row>
    <row r="30" spans="1:9" s="15" customFormat="1" ht="36" x14ac:dyDescent="0.15">
      <c r="A30" s="20"/>
      <c r="B30" s="18" t="s">
        <v>41</v>
      </c>
      <c r="C30" s="21" t="s">
        <v>42</v>
      </c>
      <c r="D30" s="18" t="s">
        <v>43</v>
      </c>
      <c r="E30" s="18" t="s">
        <v>44</v>
      </c>
      <c r="F30" s="18" t="s">
        <v>45</v>
      </c>
      <c r="G30" s="34"/>
      <c r="H30" s="82" t="s">
        <v>50</v>
      </c>
      <c r="I30" s="83"/>
    </row>
    <row r="31" spans="1:9" s="15" customFormat="1" ht="12" x14ac:dyDescent="0.15">
      <c r="A31" s="23" t="s">
        <v>37</v>
      </c>
      <c r="B31" s="61">
        <v>2</v>
      </c>
      <c r="C31" s="47"/>
      <c r="D31" s="56">
        <f>+B31-C31</f>
        <v>2</v>
      </c>
      <c r="E31" s="57">
        <f>ROUND(+C31/B31,2)</f>
        <v>0</v>
      </c>
      <c r="F31" s="58">
        <f>1-E31</f>
        <v>1</v>
      </c>
      <c r="G31" s="36"/>
      <c r="H31" s="44" t="s">
        <v>51</v>
      </c>
      <c r="I31" s="77" t="s">
        <v>52</v>
      </c>
    </row>
    <row r="32" spans="1:9" s="15" customFormat="1" ht="12" x14ac:dyDescent="0.15">
      <c r="A32" s="33" t="s">
        <v>38</v>
      </c>
      <c r="B32" s="62">
        <v>4</v>
      </c>
      <c r="C32" s="48"/>
      <c r="D32" s="56">
        <f t="shared" ref="D32:D34" si="0">+B32-C32</f>
        <v>4</v>
      </c>
      <c r="E32" s="57">
        <f>ROUND(+C32/B32,2)</f>
        <v>0</v>
      </c>
      <c r="F32" s="59">
        <f>1-E32</f>
        <v>1</v>
      </c>
      <c r="G32" s="37"/>
      <c r="H32" s="45" t="s">
        <v>53</v>
      </c>
      <c r="I32" s="78" t="s">
        <v>54</v>
      </c>
    </row>
    <row r="33" spans="1:12" s="15" customFormat="1" ht="12" x14ac:dyDescent="0.15">
      <c r="A33" s="23" t="s">
        <v>39</v>
      </c>
      <c r="B33" s="61">
        <v>4</v>
      </c>
      <c r="C33" s="47">
        <v>0</v>
      </c>
      <c r="D33" s="56">
        <f t="shared" si="0"/>
        <v>4</v>
      </c>
      <c r="E33" s="57">
        <f>ROUND(+C33/B33,2)</f>
        <v>0</v>
      </c>
      <c r="F33" s="58">
        <f>1-E33</f>
        <v>1</v>
      </c>
      <c r="G33" s="36"/>
      <c r="H33" s="46" t="s">
        <v>55</v>
      </c>
      <c r="I33" s="78" t="s">
        <v>56</v>
      </c>
    </row>
    <row r="34" spans="1:12" s="15" customFormat="1" ht="12" x14ac:dyDescent="0.15">
      <c r="A34" s="33" t="s">
        <v>40</v>
      </c>
      <c r="B34" s="62">
        <v>2</v>
      </c>
      <c r="C34" s="70">
        <v>0</v>
      </c>
      <c r="D34" s="56">
        <f t="shared" si="0"/>
        <v>2</v>
      </c>
      <c r="E34" s="57">
        <f>ROUND(+C34/B34,2)</f>
        <v>0</v>
      </c>
      <c r="F34" s="59">
        <f>1-E34</f>
        <v>1</v>
      </c>
      <c r="G34" s="37"/>
      <c r="H34" s="45" t="s">
        <v>57</v>
      </c>
      <c r="I34" s="78" t="s">
        <v>58</v>
      </c>
    </row>
    <row r="35" spans="1:12" s="15" customFormat="1" ht="12" x14ac:dyDescent="0.15">
      <c r="A35" s="40" t="s">
        <v>25</v>
      </c>
      <c r="B35" s="60">
        <f>+B34+B33+B32+B31</f>
        <v>12</v>
      </c>
      <c r="C35" s="60">
        <f>+C34+C33+C32+C31</f>
        <v>0</v>
      </c>
      <c r="D35" s="60">
        <f>+D34+D33+D32+D31</f>
        <v>12</v>
      </c>
      <c r="E35" s="60"/>
      <c r="F35" s="60"/>
      <c r="G35" s="38"/>
      <c r="H35" s="45" t="s">
        <v>59</v>
      </c>
      <c r="I35" s="78" t="s">
        <v>60</v>
      </c>
    </row>
    <row r="36" spans="1:12" s="15" customFormat="1" ht="12" x14ac:dyDescent="0.15">
      <c r="A36" s="25" t="s">
        <v>26</v>
      </c>
      <c r="B36" s="26"/>
      <c r="C36" s="26"/>
      <c r="D36" s="26"/>
      <c r="E36" s="26"/>
      <c r="F36" s="26"/>
      <c r="G36" s="39"/>
      <c r="H36" s="39"/>
      <c r="I36" s="35"/>
    </row>
    <row r="37" spans="1:12" s="15" customFormat="1" ht="12" customHeight="1" x14ac:dyDescent="0.15">
      <c r="A37" s="12"/>
      <c r="B37" s="13"/>
      <c r="C37" s="13"/>
      <c r="D37" s="13"/>
      <c r="E37" s="13"/>
      <c r="F37" s="13"/>
      <c r="G37" s="13"/>
      <c r="H37" s="13"/>
      <c r="I37" s="14"/>
    </row>
    <row r="38" spans="1:12" s="15" customFormat="1" ht="12" x14ac:dyDescent="0.15">
      <c r="A38" s="27" t="s">
        <v>27</v>
      </c>
      <c r="B38" s="13"/>
      <c r="C38" s="13"/>
      <c r="D38" s="13"/>
      <c r="E38" s="13"/>
      <c r="F38" s="13"/>
      <c r="G38" s="13"/>
      <c r="H38" s="13"/>
      <c r="I38" s="14"/>
    </row>
    <row r="39" spans="1:12" s="15" customFormat="1" ht="38" customHeight="1" x14ac:dyDescent="0.15">
      <c r="A39" s="24"/>
      <c r="B39" s="28"/>
      <c r="C39" s="18" t="s">
        <v>28</v>
      </c>
      <c r="D39" s="18" t="s">
        <v>29</v>
      </c>
      <c r="E39" s="18" t="s">
        <v>47</v>
      </c>
      <c r="F39" s="22" t="s">
        <v>46</v>
      </c>
      <c r="G39" s="22" t="s">
        <v>30</v>
      </c>
      <c r="H39" s="18" t="s">
        <v>31</v>
      </c>
      <c r="I39" s="19" t="s">
        <v>32</v>
      </c>
      <c r="J39" s="81"/>
    </row>
    <row r="40" spans="1:12" s="15" customFormat="1" ht="12" x14ac:dyDescent="0.15">
      <c r="A40" s="24" t="s">
        <v>33</v>
      </c>
      <c r="B40" s="28"/>
      <c r="C40" s="63">
        <f>+E26</f>
        <v>0</v>
      </c>
      <c r="D40" s="54">
        <f>ROUND(+C40/9,2)</f>
        <v>0</v>
      </c>
      <c r="E40" s="64">
        <f>ROUND(+D40*0.5,2)</f>
        <v>0</v>
      </c>
      <c r="F40" s="57">
        <f>+F31</f>
        <v>1</v>
      </c>
      <c r="G40" s="65">
        <f>ROUND(F40*E40,2)</f>
        <v>0</v>
      </c>
      <c r="H40" s="52"/>
      <c r="I40" s="69" t="str">
        <f>IF(H40=0," ",IF(AND(G40&gt;=H40,(G40+G41)&gt;0,G44&gt;=H40,G44&gt;=H44),"yes","NO"))</f>
        <v xml:space="preserve"> </v>
      </c>
      <c r="J40" s="80"/>
      <c r="K40" s="72"/>
      <c r="L40" s="73"/>
    </row>
    <row r="41" spans="1:12" s="15" customFormat="1" ht="12" x14ac:dyDescent="0.15">
      <c r="A41" s="24" t="s">
        <v>34</v>
      </c>
      <c r="B41" s="28"/>
      <c r="C41" s="63">
        <f>+E26</f>
        <v>0</v>
      </c>
      <c r="D41" s="54">
        <f t="shared" ref="D41:D43" si="1">ROUND(+C41/9,2)</f>
        <v>0</v>
      </c>
      <c r="E41" s="64">
        <f>+D41</f>
        <v>0</v>
      </c>
      <c r="F41" s="57">
        <f>+F32</f>
        <v>1</v>
      </c>
      <c r="G41" s="65">
        <f>ROUND(F41*E41,2)</f>
        <v>0</v>
      </c>
      <c r="H41" s="52"/>
      <c r="I41" s="69" t="str">
        <f>IF(H41=0," ",IF(AND(G41&gt;=H41,(G40+G41)&gt;0,G44&gt;=H41,G44&gt;=H44),"yes","NO"))</f>
        <v xml:space="preserve"> </v>
      </c>
      <c r="J41" s="80"/>
      <c r="K41" s="72"/>
      <c r="L41" s="73"/>
    </row>
    <row r="42" spans="1:12" s="15" customFormat="1" ht="12" x14ac:dyDescent="0.15">
      <c r="A42" s="24" t="s">
        <v>35</v>
      </c>
      <c r="B42" s="28"/>
      <c r="C42" s="63">
        <f>IF(G26="ERR",E26,G26)</f>
        <v>0</v>
      </c>
      <c r="D42" s="54">
        <f t="shared" si="1"/>
        <v>0</v>
      </c>
      <c r="E42" s="64">
        <f>+D42</f>
        <v>0</v>
      </c>
      <c r="F42" s="57">
        <f>+F33</f>
        <v>1</v>
      </c>
      <c r="G42" s="65">
        <f>ROUND(F42*E42,2)</f>
        <v>0</v>
      </c>
      <c r="H42" s="52"/>
      <c r="I42" s="69" t="str">
        <f>IF(H42=0," ",IF(AND(G42&gt;=H42,(G42+G43)&gt;0,G44&gt;=H42,G44&gt;=H44),"yes","NO"))</f>
        <v xml:space="preserve"> </v>
      </c>
      <c r="J42" s="80"/>
      <c r="K42" s="72"/>
      <c r="L42" s="73"/>
    </row>
    <row r="43" spans="1:12" s="15" customFormat="1" ht="12" x14ac:dyDescent="0.15">
      <c r="A43" s="24" t="s">
        <v>36</v>
      </c>
      <c r="B43" s="28"/>
      <c r="C43" s="63">
        <f>IF(G26="ERR",E26,G26)</f>
        <v>0</v>
      </c>
      <c r="D43" s="54">
        <f t="shared" si="1"/>
        <v>0</v>
      </c>
      <c r="E43" s="64">
        <f>ROUND(+D43*0.5,2)</f>
        <v>0</v>
      </c>
      <c r="F43" s="57">
        <f>+F34</f>
        <v>1</v>
      </c>
      <c r="G43" s="65">
        <f>ROUND(F43*E43,2)</f>
        <v>0</v>
      </c>
      <c r="H43" s="52">
        <v>0</v>
      </c>
      <c r="I43" s="69" t="str">
        <f>IF(H43=0," ",IF(AND(G43&gt;=H43,(G42+G43)&gt;0,G44&gt;=H43,G44&gt;=H44),"yes","NO"))</f>
        <v xml:space="preserve"> </v>
      </c>
      <c r="J43" s="80"/>
      <c r="K43" s="72"/>
      <c r="L43" s="73"/>
    </row>
    <row r="44" spans="1:12" s="15" customFormat="1" ht="12" x14ac:dyDescent="0.15">
      <c r="A44" s="24"/>
      <c r="B44" s="28"/>
      <c r="C44" s="66"/>
      <c r="D44" s="66"/>
      <c r="E44" s="54">
        <f>SUM(E40:E43)</f>
        <v>0</v>
      </c>
      <c r="F44" s="66"/>
      <c r="G44" s="67">
        <f>SUM(G40:G43)</f>
        <v>0</v>
      </c>
      <c r="H44" s="68">
        <f>SUM(H40:H43)</f>
        <v>0</v>
      </c>
      <c r="I44" s="29"/>
      <c r="J44" s="74"/>
      <c r="K44" s="75"/>
      <c r="L44" s="76"/>
    </row>
    <row r="45" spans="1:12" ht="16" thickBot="1" x14ac:dyDescent="0.25">
      <c r="A45" s="41" t="s">
        <v>49</v>
      </c>
      <c r="B45" s="42"/>
      <c r="C45" s="42"/>
      <c r="D45" s="42"/>
      <c r="E45" s="42"/>
      <c r="F45" s="42"/>
      <c r="G45" s="42"/>
      <c r="H45" s="42"/>
      <c r="I45" s="43"/>
    </row>
  </sheetData>
  <customSheetViews>
    <customSheetView guid="{A3D3F9BC-E8F4-403C-9C3D-079B22E240F5}" showPageBreaks="1" printArea="1" topLeftCell="A18">
      <selection activeCell="C1" sqref="C1"/>
      <pageMargins left="0.2" right="0.2" top="0.25" bottom="0.25" header="0.3" footer="0.3"/>
      <pageSetup scale="115" orientation="portrait" horizontalDpi="300" verticalDpi="300" r:id="rId1"/>
    </customSheetView>
  </customSheetViews>
  <mergeCells count="6">
    <mergeCell ref="H30:I30"/>
    <mergeCell ref="C1:D1"/>
    <mergeCell ref="A3:I3"/>
    <mergeCell ref="A24:I24"/>
    <mergeCell ref="B25:C25"/>
    <mergeCell ref="B26:C26"/>
  </mergeCells>
  <hyperlinks>
    <hyperlink ref="A8" r:id="rId2"/>
    <hyperlink ref="A14" r:id="rId3"/>
    <hyperlink ref="A20" r:id="rId4"/>
  </hyperlinks>
  <pageMargins left="0.2" right="0.2" top="0.25" bottom="0.25" header="0.3" footer="0.3"/>
  <pageSetup scale="115" orientation="portrait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120" zoomScaleNormal="120" zoomScalePageLayoutView="120" workbookViewId="0">
      <selection activeCell="E41" sqref="E41"/>
    </sheetView>
  </sheetViews>
  <sheetFormatPr baseColWidth="10" defaultColWidth="8.83203125" defaultRowHeight="15" x14ac:dyDescent="0.2"/>
  <cols>
    <col min="1" max="1" width="8" style="32" customWidth="1"/>
    <col min="2" max="2" width="8.6640625" style="30" customWidth="1"/>
    <col min="3" max="3" width="8.83203125" style="30" customWidth="1"/>
    <col min="4" max="4" width="9.6640625" style="30" customWidth="1"/>
    <col min="5" max="5" width="10" style="30" customWidth="1"/>
    <col min="6" max="6" width="10.33203125" style="30" customWidth="1"/>
    <col min="7" max="7" width="9.5" style="30" customWidth="1"/>
    <col min="8" max="8" width="10.33203125" style="30" customWidth="1"/>
    <col min="9" max="9" width="14.33203125" style="31" customWidth="1"/>
    <col min="11" max="11" width="8.83203125" customWidth="1"/>
  </cols>
  <sheetData>
    <row r="1" spans="1:10" s="5" customFormat="1" ht="16" x14ac:dyDescent="0.2">
      <c r="A1" s="1"/>
      <c r="B1" s="2"/>
      <c r="C1" s="84" t="s">
        <v>63</v>
      </c>
      <c r="D1" s="85"/>
      <c r="E1" s="3" t="s">
        <v>0</v>
      </c>
      <c r="F1" s="2"/>
      <c r="G1" s="2"/>
      <c r="H1" s="2"/>
      <c r="I1" s="4"/>
    </row>
    <row r="2" spans="1:10" s="5" customFormat="1" ht="42.5" customHeight="1" thickBot="1" x14ac:dyDescent="0.25">
      <c r="A2" s="6"/>
      <c r="B2" s="7"/>
      <c r="C2" s="7"/>
      <c r="D2" s="7"/>
      <c r="E2" s="7"/>
      <c r="F2" s="8" t="s">
        <v>1</v>
      </c>
      <c r="G2" s="7"/>
      <c r="H2" s="9"/>
      <c r="I2" s="10"/>
    </row>
    <row r="3" spans="1:10" s="5" customFormat="1" ht="16" thickBo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8"/>
      <c r="J3" s="11"/>
    </row>
    <row r="4" spans="1:10" s="15" customFormat="1" ht="12" x14ac:dyDescent="0.15">
      <c r="A4" s="12" t="s">
        <v>3</v>
      </c>
      <c r="B4" s="13"/>
      <c r="C4" s="13"/>
      <c r="D4" s="13"/>
      <c r="E4" s="13"/>
      <c r="F4" s="13"/>
      <c r="G4" s="13"/>
      <c r="H4" s="13"/>
      <c r="I4" s="14"/>
    </row>
    <row r="5" spans="1:10" s="15" customFormat="1" ht="12" x14ac:dyDescent="0.15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10" s="15" customFormat="1" ht="12" x14ac:dyDescent="0.15">
      <c r="A6" s="12" t="s">
        <v>5</v>
      </c>
      <c r="B6" s="13"/>
      <c r="C6" s="13"/>
      <c r="D6" s="13"/>
      <c r="E6" s="13"/>
      <c r="F6" s="13"/>
      <c r="G6" s="13"/>
      <c r="H6" s="13"/>
      <c r="I6" s="14"/>
    </row>
    <row r="7" spans="1:10" s="15" customFormat="1" ht="12" x14ac:dyDescent="0.15">
      <c r="A7" s="12"/>
      <c r="B7" s="13"/>
      <c r="C7" s="13"/>
      <c r="D7" s="13"/>
      <c r="E7" s="13"/>
      <c r="F7" s="13"/>
      <c r="G7" s="13"/>
      <c r="H7" s="13"/>
      <c r="I7" s="14"/>
    </row>
    <row r="8" spans="1:10" s="15" customFormat="1" ht="12" x14ac:dyDescent="0.15">
      <c r="A8" s="53" t="s">
        <v>6</v>
      </c>
      <c r="B8" s="13"/>
      <c r="C8" s="13"/>
      <c r="D8" s="13"/>
      <c r="E8" s="13"/>
      <c r="F8" s="13"/>
      <c r="G8" s="13"/>
      <c r="H8" s="13"/>
      <c r="I8" s="14"/>
    </row>
    <row r="9" spans="1:10" s="15" customFormat="1" ht="12" x14ac:dyDescent="0.15">
      <c r="A9" s="12" t="s">
        <v>7</v>
      </c>
      <c r="B9" s="13"/>
      <c r="C9" s="13"/>
      <c r="D9" s="13"/>
      <c r="E9" s="13"/>
      <c r="F9" s="13"/>
      <c r="G9" s="13"/>
      <c r="H9" s="13"/>
      <c r="I9" s="14"/>
    </row>
    <row r="10" spans="1:10" s="15" customFormat="1" ht="12" x14ac:dyDescent="0.15">
      <c r="A10" s="12" t="s">
        <v>8</v>
      </c>
      <c r="B10" s="13"/>
      <c r="C10" s="13"/>
      <c r="D10" s="13"/>
      <c r="E10" s="13"/>
      <c r="F10" s="13"/>
      <c r="G10" s="13"/>
      <c r="H10" s="13"/>
      <c r="I10" s="14"/>
    </row>
    <row r="11" spans="1:10" s="15" customFormat="1" ht="12" x14ac:dyDescent="0.15">
      <c r="A11" s="12"/>
      <c r="B11" s="13"/>
      <c r="C11" s="13"/>
      <c r="D11" s="13"/>
      <c r="E11" s="13"/>
      <c r="F11" s="13"/>
      <c r="G11" s="13"/>
      <c r="H11" s="13"/>
      <c r="I11" s="14"/>
    </row>
    <row r="12" spans="1:10" s="15" customFormat="1" ht="12" x14ac:dyDescent="0.15">
      <c r="A12" s="16" t="s">
        <v>9</v>
      </c>
      <c r="B12" s="13"/>
      <c r="C12" s="13"/>
      <c r="D12" s="13"/>
      <c r="E12" s="13"/>
      <c r="F12" s="13"/>
      <c r="G12" s="13"/>
      <c r="H12" s="13"/>
      <c r="I12" s="14"/>
    </row>
    <row r="13" spans="1:10" s="15" customFormat="1" ht="12" x14ac:dyDescent="0.15">
      <c r="A13" s="16"/>
      <c r="B13" s="13"/>
      <c r="C13" s="13"/>
      <c r="D13" s="13"/>
      <c r="E13" s="13"/>
      <c r="F13" s="13"/>
      <c r="G13" s="13"/>
      <c r="H13" s="13"/>
      <c r="I13" s="14"/>
    </row>
    <row r="14" spans="1:10" s="15" customFormat="1" ht="12" x14ac:dyDescent="0.15">
      <c r="A14" s="53" t="s">
        <v>10</v>
      </c>
      <c r="B14" s="13"/>
      <c r="C14" s="13"/>
      <c r="D14" s="13"/>
      <c r="E14" s="13"/>
      <c r="F14" s="13"/>
      <c r="G14" s="13"/>
      <c r="H14" s="13"/>
      <c r="I14" s="14"/>
    </row>
    <row r="15" spans="1:10" s="15" customFormat="1" ht="12" x14ac:dyDescent="0.15">
      <c r="A15" s="12" t="s">
        <v>11</v>
      </c>
      <c r="B15" s="13"/>
      <c r="C15" s="13"/>
      <c r="D15" s="13"/>
      <c r="E15" s="13"/>
      <c r="F15" s="13"/>
      <c r="G15" s="13"/>
      <c r="H15" s="13"/>
      <c r="I15" s="14"/>
    </row>
    <row r="16" spans="1:10" s="15" customFormat="1" ht="12" x14ac:dyDescent="0.15">
      <c r="A16" s="12" t="s">
        <v>12</v>
      </c>
      <c r="B16" s="13"/>
      <c r="C16" s="13"/>
      <c r="D16" s="13"/>
      <c r="E16" s="13"/>
      <c r="F16" s="13"/>
      <c r="G16" s="13"/>
      <c r="H16" s="13"/>
      <c r="I16" s="14"/>
    </row>
    <row r="17" spans="1:9" s="15" customFormat="1" ht="12" x14ac:dyDescent="0.15">
      <c r="A17" s="12"/>
      <c r="B17" s="13"/>
      <c r="C17" s="13"/>
      <c r="D17" s="13"/>
      <c r="E17" s="13"/>
      <c r="F17" s="13"/>
      <c r="G17" s="13"/>
      <c r="H17" s="13"/>
      <c r="I17" s="14"/>
    </row>
    <row r="18" spans="1:9" s="15" customFormat="1" ht="12" x14ac:dyDescent="0.15">
      <c r="A18" s="16" t="s">
        <v>9</v>
      </c>
      <c r="B18" s="13"/>
      <c r="C18" s="13"/>
      <c r="D18" s="13"/>
      <c r="E18" s="13"/>
      <c r="F18" s="13"/>
      <c r="G18" s="13"/>
      <c r="H18" s="13"/>
      <c r="I18" s="14"/>
    </row>
    <row r="19" spans="1:9" s="15" customFormat="1" ht="12" x14ac:dyDescent="0.15">
      <c r="A19" s="16"/>
      <c r="B19" s="13"/>
      <c r="C19" s="13"/>
      <c r="D19" s="13"/>
      <c r="E19" s="13"/>
      <c r="F19" s="13"/>
      <c r="G19" s="13"/>
      <c r="H19" s="13"/>
      <c r="I19" s="14"/>
    </row>
    <row r="20" spans="1:9" s="15" customFormat="1" ht="12" x14ac:dyDescent="0.15">
      <c r="A20" s="53" t="s">
        <v>48</v>
      </c>
      <c r="B20" s="13"/>
      <c r="C20" s="13"/>
      <c r="D20" s="13"/>
      <c r="E20" s="13"/>
      <c r="F20" s="13"/>
      <c r="G20" s="13"/>
      <c r="H20" s="13"/>
      <c r="I20" s="14"/>
    </row>
    <row r="21" spans="1:9" s="15" customFormat="1" ht="12" x14ac:dyDescent="0.15">
      <c r="A21" s="12" t="s">
        <v>13</v>
      </c>
      <c r="B21" s="13"/>
      <c r="C21" s="13"/>
      <c r="D21" s="13"/>
      <c r="E21" s="13"/>
      <c r="F21" s="13"/>
      <c r="G21" s="13"/>
      <c r="H21" s="13"/>
      <c r="I21" s="14"/>
    </row>
    <row r="22" spans="1:9" s="15" customFormat="1" ht="12" x14ac:dyDescent="0.15">
      <c r="A22" s="12" t="s">
        <v>14</v>
      </c>
      <c r="B22" s="13"/>
      <c r="C22" s="13"/>
      <c r="D22" s="13"/>
      <c r="E22" s="13"/>
      <c r="F22" s="13"/>
      <c r="G22" s="13"/>
      <c r="H22" s="13"/>
      <c r="I22" s="14"/>
    </row>
    <row r="23" spans="1:9" s="15" customFormat="1" ht="13" thickBot="1" x14ac:dyDescent="0.2">
      <c r="A23" s="16"/>
      <c r="B23" s="13"/>
      <c r="C23" s="13"/>
      <c r="D23" s="13"/>
      <c r="E23" s="13"/>
      <c r="F23" s="13"/>
      <c r="G23" s="13"/>
      <c r="H23" s="13"/>
      <c r="I23" s="14"/>
    </row>
    <row r="24" spans="1:9" s="5" customFormat="1" ht="16" thickBot="1" x14ac:dyDescent="0.25">
      <c r="A24" s="86" t="s">
        <v>61</v>
      </c>
      <c r="B24" s="87"/>
      <c r="C24" s="87"/>
      <c r="D24" s="87"/>
      <c r="E24" s="87"/>
      <c r="F24" s="87"/>
      <c r="G24" s="87"/>
      <c r="H24" s="87"/>
      <c r="I24" s="88"/>
    </row>
    <row r="25" spans="1:9" s="15" customFormat="1" ht="48" x14ac:dyDescent="0.15">
      <c r="A25" s="17" t="s">
        <v>15</v>
      </c>
      <c r="B25" s="89" t="s">
        <v>16</v>
      </c>
      <c r="C25" s="90"/>
      <c r="D25" s="18" t="s">
        <v>17</v>
      </c>
      <c r="E25" s="18" t="s">
        <v>18</v>
      </c>
      <c r="F25" s="18" t="s">
        <v>19</v>
      </c>
      <c r="G25" s="18" t="s">
        <v>20</v>
      </c>
      <c r="H25" s="18" t="s">
        <v>21</v>
      </c>
      <c r="I25" s="19" t="s">
        <v>22</v>
      </c>
    </row>
    <row r="26" spans="1:9" s="15" customFormat="1" ht="12" x14ac:dyDescent="0.15">
      <c r="A26" s="49"/>
      <c r="B26" s="91"/>
      <c r="C26" s="92"/>
      <c r="D26" s="50"/>
      <c r="E26" s="51"/>
      <c r="F26" s="54">
        <f>ROUND(+E26/10*1,2)</f>
        <v>0</v>
      </c>
      <c r="G26" s="51"/>
      <c r="H26" s="54">
        <f>ROUND(+G26/10*1,2)</f>
        <v>0</v>
      </c>
      <c r="I26" s="55">
        <f>+H26+F26</f>
        <v>0</v>
      </c>
    </row>
    <row r="27" spans="1:9" s="15" customFormat="1" ht="12" x14ac:dyDescent="0.15">
      <c r="A27" s="25" t="s">
        <v>23</v>
      </c>
      <c r="B27" s="13"/>
      <c r="C27" s="13"/>
      <c r="D27" s="13"/>
      <c r="E27" s="13"/>
      <c r="F27" s="13"/>
      <c r="G27" s="13"/>
      <c r="H27" s="13"/>
      <c r="I27" s="14"/>
    </row>
    <row r="28" spans="1:9" s="15" customFormat="1" ht="12" x14ac:dyDescent="0.15">
      <c r="A28" s="12"/>
      <c r="B28" s="13"/>
      <c r="C28" s="13"/>
      <c r="D28" s="13"/>
      <c r="E28" s="13"/>
      <c r="F28" s="13"/>
      <c r="G28" s="13"/>
      <c r="H28" s="13"/>
      <c r="I28" s="14"/>
    </row>
    <row r="29" spans="1:9" s="15" customFormat="1" ht="12" x14ac:dyDescent="0.15">
      <c r="A29" s="16" t="s">
        <v>24</v>
      </c>
      <c r="B29" s="13"/>
      <c r="C29" s="13"/>
      <c r="D29" s="13"/>
      <c r="E29" s="13"/>
      <c r="F29" s="13"/>
      <c r="G29" s="13"/>
      <c r="H29" s="13"/>
      <c r="I29" s="14"/>
    </row>
    <row r="30" spans="1:9" s="15" customFormat="1" ht="36" x14ac:dyDescent="0.15">
      <c r="A30" s="20"/>
      <c r="B30" s="18" t="s">
        <v>41</v>
      </c>
      <c r="C30" s="79" t="s">
        <v>42</v>
      </c>
      <c r="D30" s="18" t="s">
        <v>43</v>
      </c>
      <c r="E30" s="18" t="s">
        <v>44</v>
      </c>
      <c r="F30" s="18" t="s">
        <v>45</v>
      </c>
      <c r="G30" s="34"/>
      <c r="H30" s="82" t="s">
        <v>50</v>
      </c>
      <c r="I30" s="83"/>
    </row>
    <row r="31" spans="1:9" s="15" customFormat="1" ht="12" x14ac:dyDescent="0.15">
      <c r="A31" s="23" t="s">
        <v>37</v>
      </c>
      <c r="B31" s="61">
        <v>2</v>
      </c>
      <c r="C31" s="47">
        <v>0</v>
      </c>
      <c r="D31" s="56">
        <f>+B31-C31</f>
        <v>2</v>
      </c>
      <c r="E31" s="57">
        <f>ROUND(+C31/B31,2)</f>
        <v>0</v>
      </c>
      <c r="F31" s="58">
        <f>1-E31</f>
        <v>1</v>
      </c>
      <c r="G31" s="36"/>
      <c r="H31" s="44" t="s">
        <v>51</v>
      </c>
      <c r="I31" s="77" t="s">
        <v>52</v>
      </c>
    </row>
    <row r="32" spans="1:9" s="15" customFormat="1" ht="12" x14ac:dyDescent="0.15">
      <c r="A32" s="33" t="s">
        <v>38</v>
      </c>
      <c r="B32" s="62">
        <v>4</v>
      </c>
      <c r="C32" s="48">
        <v>0</v>
      </c>
      <c r="D32" s="56">
        <f t="shared" ref="D32:D34" si="0">+B32-C32</f>
        <v>4</v>
      </c>
      <c r="E32" s="57">
        <f>ROUND(+C32/B32,2)</f>
        <v>0</v>
      </c>
      <c r="F32" s="59">
        <f>1-E32</f>
        <v>1</v>
      </c>
      <c r="G32" s="37"/>
      <c r="H32" s="45" t="s">
        <v>53</v>
      </c>
      <c r="I32" s="78" t="s">
        <v>54</v>
      </c>
    </row>
    <row r="33" spans="1:12" s="15" customFormat="1" ht="12" x14ac:dyDescent="0.15">
      <c r="A33" s="23" t="s">
        <v>39</v>
      </c>
      <c r="B33" s="61">
        <v>4</v>
      </c>
      <c r="C33" s="47">
        <v>0</v>
      </c>
      <c r="D33" s="56">
        <f t="shared" si="0"/>
        <v>4</v>
      </c>
      <c r="E33" s="57">
        <f>ROUND(+C33/B33,2)</f>
        <v>0</v>
      </c>
      <c r="F33" s="58">
        <f>1-E33</f>
        <v>1</v>
      </c>
      <c r="G33" s="36"/>
      <c r="H33" s="46" t="s">
        <v>55</v>
      </c>
      <c r="I33" s="78" t="s">
        <v>56</v>
      </c>
    </row>
    <row r="34" spans="1:12" s="15" customFormat="1" ht="12" x14ac:dyDescent="0.15">
      <c r="A34" s="33" t="s">
        <v>40</v>
      </c>
      <c r="B34" s="62">
        <v>2</v>
      </c>
      <c r="C34" s="70">
        <v>0</v>
      </c>
      <c r="D34" s="56">
        <f t="shared" si="0"/>
        <v>2</v>
      </c>
      <c r="E34" s="57">
        <f>ROUND(+C34/B34,2)</f>
        <v>0</v>
      </c>
      <c r="F34" s="59">
        <f>1-E34</f>
        <v>1</v>
      </c>
      <c r="G34" s="37"/>
      <c r="H34" s="45" t="s">
        <v>57</v>
      </c>
      <c r="I34" s="78" t="s">
        <v>58</v>
      </c>
    </row>
    <row r="35" spans="1:12" s="15" customFormat="1" ht="12" x14ac:dyDescent="0.15">
      <c r="A35" s="40" t="s">
        <v>25</v>
      </c>
      <c r="B35" s="60">
        <f>+B34+B33+B32+B31</f>
        <v>12</v>
      </c>
      <c r="C35" s="60">
        <f>+C34+C33+C32+C31</f>
        <v>0</v>
      </c>
      <c r="D35" s="60">
        <f>+D34+D33+D32+D31</f>
        <v>12</v>
      </c>
      <c r="E35" s="60"/>
      <c r="F35" s="60"/>
      <c r="G35" s="38"/>
      <c r="H35" s="45" t="s">
        <v>59</v>
      </c>
      <c r="I35" s="78" t="s">
        <v>60</v>
      </c>
    </row>
    <row r="36" spans="1:12" s="15" customFormat="1" ht="12" x14ac:dyDescent="0.15">
      <c r="A36" s="25" t="s">
        <v>26</v>
      </c>
      <c r="B36" s="26"/>
      <c r="C36" s="26"/>
      <c r="D36" s="26"/>
      <c r="E36" s="26"/>
      <c r="F36" s="26"/>
      <c r="G36" s="39"/>
      <c r="H36" s="39"/>
      <c r="I36" s="35"/>
    </row>
    <row r="37" spans="1:12" s="15" customFormat="1" ht="12" customHeight="1" x14ac:dyDescent="0.15">
      <c r="A37" s="12"/>
      <c r="B37" s="13"/>
      <c r="C37" s="13"/>
      <c r="D37" s="13"/>
      <c r="E37" s="13"/>
      <c r="F37" s="13"/>
      <c r="G37" s="13"/>
      <c r="H37" s="13"/>
      <c r="I37" s="14"/>
    </row>
    <row r="38" spans="1:12" s="15" customFormat="1" ht="12" x14ac:dyDescent="0.15">
      <c r="A38" s="27" t="s">
        <v>27</v>
      </c>
      <c r="B38" s="13"/>
      <c r="C38" s="13"/>
      <c r="D38" s="13"/>
      <c r="E38" s="13"/>
      <c r="F38" s="13"/>
      <c r="G38" s="13"/>
      <c r="H38" s="13"/>
      <c r="I38" s="14"/>
    </row>
    <row r="39" spans="1:12" s="15" customFormat="1" ht="38" customHeight="1" x14ac:dyDescent="0.15">
      <c r="A39" s="24"/>
      <c r="B39" s="28"/>
      <c r="C39" s="18" t="s">
        <v>28</v>
      </c>
      <c r="D39" s="18" t="s">
        <v>29</v>
      </c>
      <c r="E39" s="18" t="s">
        <v>47</v>
      </c>
      <c r="F39" s="22" t="s">
        <v>46</v>
      </c>
      <c r="G39" s="22" t="s">
        <v>30</v>
      </c>
      <c r="H39" s="18" t="s">
        <v>31</v>
      </c>
      <c r="I39" s="19" t="s">
        <v>32</v>
      </c>
    </row>
    <row r="40" spans="1:12" s="15" customFormat="1" ht="12" x14ac:dyDescent="0.15">
      <c r="A40" s="24" t="s">
        <v>33</v>
      </c>
      <c r="B40" s="28"/>
      <c r="C40" s="63">
        <f>+E26</f>
        <v>0</v>
      </c>
      <c r="D40" s="54">
        <f>ROUND(+C40/10,2)</f>
        <v>0</v>
      </c>
      <c r="E40" s="64">
        <f>ROUND(+D40*0.333,2)</f>
        <v>0</v>
      </c>
      <c r="F40" s="57">
        <f>+F31</f>
        <v>1</v>
      </c>
      <c r="G40" s="65">
        <f>ROUND(F40*E40,2)</f>
        <v>0</v>
      </c>
      <c r="H40" s="52">
        <v>0</v>
      </c>
      <c r="I40" s="69" t="str">
        <f>IF(H40=0," ",IF(AND(G40&gt;=H40,(G40+G41)&gt;0,G44&gt;=H40,G44&gt;=H44),"yes","NO"))</f>
        <v xml:space="preserve"> </v>
      </c>
      <c r="J40" s="71"/>
      <c r="K40" s="72"/>
      <c r="L40" s="73"/>
    </row>
    <row r="41" spans="1:12" s="15" customFormat="1" ht="12" x14ac:dyDescent="0.15">
      <c r="A41" s="24" t="s">
        <v>34</v>
      </c>
      <c r="B41" s="28"/>
      <c r="C41" s="63">
        <f>+E26</f>
        <v>0</v>
      </c>
      <c r="D41" s="54">
        <f>ROUND(+C41/10,2)</f>
        <v>0</v>
      </c>
      <c r="E41" s="64">
        <f>ROUND(D41*0.667,2)</f>
        <v>0</v>
      </c>
      <c r="F41" s="57">
        <f>+F32</f>
        <v>1</v>
      </c>
      <c r="G41" s="65">
        <f>ROUND(F41*E41,2)</f>
        <v>0</v>
      </c>
      <c r="H41" s="52">
        <v>0</v>
      </c>
      <c r="I41" s="69" t="str">
        <f>IF(H41=0," ",IF(AND(G41&gt;=H41,(G40+G41)&gt;0,G44&gt;=H41,G44&gt;=H44),"yes","NO"))</f>
        <v xml:space="preserve"> </v>
      </c>
      <c r="J41" s="71"/>
      <c r="K41" s="72"/>
      <c r="L41" s="73"/>
    </row>
    <row r="42" spans="1:12" s="15" customFormat="1" ht="12" x14ac:dyDescent="0.15">
      <c r="A42" s="24" t="s">
        <v>35</v>
      </c>
      <c r="B42" s="28"/>
      <c r="C42" s="63">
        <f>IF(G26="ERR",E26,G26)</f>
        <v>0</v>
      </c>
      <c r="D42" s="54">
        <f>ROUND(+C42/10,2)</f>
        <v>0</v>
      </c>
      <c r="E42" s="64">
        <f>ROUND(D42*0.667,2)</f>
        <v>0</v>
      </c>
      <c r="F42" s="57">
        <f>+F33</f>
        <v>1</v>
      </c>
      <c r="G42" s="65">
        <f>ROUND(F42*E42,2)</f>
        <v>0</v>
      </c>
      <c r="H42" s="52">
        <v>0</v>
      </c>
      <c r="I42" s="69" t="str">
        <f>IF(H42=0," ",IF(AND(G42&gt;=H42,(G42+G43)&gt;0,G44&gt;=H42,G44&gt;=H44),"yes","NO"))</f>
        <v xml:space="preserve"> </v>
      </c>
      <c r="J42" s="71"/>
      <c r="K42" s="72"/>
      <c r="L42" s="73"/>
    </row>
    <row r="43" spans="1:12" s="15" customFormat="1" ht="12" x14ac:dyDescent="0.15">
      <c r="A43" s="24" t="s">
        <v>36</v>
      </c>
      <c r="B43" s="28"/>
      <c r="C43" s="63">
        <f>IF(G26="ERR",E26,G26)</f>
        <v>0</v>
      </c>
      <c r="D43" s="54">
        <f>ROUND(+C43/10,2)</f>
        <v>0</v>
      </c>
      <c r="E43" s="64">
        <f>ROUND(D43*0.333,2)</f>
        <v>0</v>
      </c>
      <c r="F43" s="57">
        <f>+F34</f>
        <v>1</v>
      </c>
      <c r="G43" s="65">
        <f>ROUND(F43*E43,2)</f>
        <v>0</v>
      </c>
      <c r="H43" s="52">
        <v>0</v>
      </c>
      <c r="I43" s="69" t="str">
        <f>IF(H43=0," ",IF(AND(G43&gt;=H43,(G42+G43)&gt;0,G44&gt;=H43,G44&gt;=H44),"yes","NO"))</f>
        <v xml:space="preserve"> </v>
      </c>
      <c r="J43" s="71"/>
      <c r="K43" s="72"/>
      <c r="L43" s="73"/>
    </row>
    <row r="44" spans="1:12" s="15" customFormat="1" ht="12" x14ac:dyDescent="0.15">
      <c r="A44" s="24"/>
      <c r="B44" s="28"/>
      <c r="C44" s="66"/>
      <c r="D44" s="66"/>
      <c r="E44" s="54">
        <f>SUM(E40:E43)</f>
        <v>0</v>
      </c>
      <c r="F44" s="66"/>
      <c r="G44" s="67">
        <f>SUM(G40:G43)</f>
        <v>0</v>
      </c>
      <c r="H44" s="68">
        <f>SUM(H40:H43)</f>
        <v>0</v>
      </c>
      <c r="I44" s="29"/>
      <c r="J44" s="74"/>
      <c r="K44" s="75"/>
      <c r="L44" s="76"/>
    </row>
    <row r="45" spans="1:12" ht="16" thickBot="1" x14ac:dyDescent="0.25">
      <c r="A45" s="41" t="s">
        <v>49</v>
      </c>
      <c r="B45" s="42"/>
      <c r="C45" s="42"/>
      <c r="D45" s="42"/>
      <c r="E45" s="42"/>
      <c r="F45" s="42"/>
      <c r="G45" s="42"/>
      <c r="H45" s="42"/>
      <c r="I45" s="43"/>
    </row>
  </sheetData>
  <mergeCells count="6">
    <mergeCell ref="H30:I30"/>
    <mergeCell ref="C1:D1"/>
    <mergeCell ref="A3:I3"/>
    <mergeCell ref="A24:I24"/>
    <mergeCell ref="B25:C25"/>
    <mergeCell ref="B26:C26"/>
  </mergeCells>
  <hyperlinks>
    <hyperlink ref="A8" r:id="rId1"/>
    <hyperlink ref="A14" r:id="rId2"/>
    <hyperlink ref="A20" r:id="rId3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31" zoomScale="130" zoomScaleNormal="130" zoomScalePageLayoutView="130" workbookViewId="0">
      <selection activeCell="L24" sqref="L24"/>
    </sheetView>
  </sheetViews>
  <sheetFormatPr baseColWidth="10" defaultColWidth="8.83203125" defaultRowHeight="15" x14ac:dyDescent="0.2"/>
  <cols>
    <col min="1" max="1" width="8" style="32" customWidth="1"/>
    <col min="2" max="2" width="8.6640625" style="30" customWidth="1"/>
    <col min="3" max="3" width="8.83203125" style="30" customWidth="1"/>
    <col min="4" max="4" width="9.6640625" style="30" customWidth="1"/>
    <col min="5" max="5" width="10" style="30" customWidth="1"/>
    <col min="6" max="6" width="10.33203125" style="30" customWidth="1"/>
    <col min="7" max="7" width="9.5" style="30" customWidth="1"/>
    <col min="8" max="8" width="10.33203125" style="30" customWidth="1"/>
    <col min="9" max="9" width="14.33203125" style="31" customWidth="1"/>
    <col min="10" max="10" width="9.5" bestFit="1" customWidth="1"/>
    <col min="11" max="11" width="8.83203125" customWidth="1"/>
  </cols>
  <sheetData>
    <row r="1" spans="1:10" s="5" customFormat="1" ht="16" x14ac:dyDescent="0.2">
      <c r="A1" s="1"/>
      <c r="B1" s="2"/>
      <c r="C1" s="84" t="s">
        <v>62</v>
      </c>
      <c r="D1" s="85"/>
      <c r="E1" s="3" t="s">
        <v>0</v>
      </c>
      <c r="F1" s="2"/>
      <c r="G1" s="2"/>
      <c r="H1" s="2"/>
      <c r="I1" s="4"/>
    </row>
    <row r="2" spans="1:10" s="5" customFormat="1" ht="42.5" customHeight="1" thickBot="1" x14ac:dyDescent="0.25">
      <c r="A2" s="6"/>
      <c r="B2" s="7"/>
      <c r="C2" s="7"/>
      <c r="D2" s="7"/>
      <c r="E2" s="7"/>
      <c r="F2" s="8" t="s">
        <v>1</v>
      </c>
      <c r="G2" s="7"/>
      <c r="H2" s="9"/>
      <c r="I2" s="10"/>
    </row>
    <row r="3" spans="1:10" s="5" customFormat="1" ht="16" thickBo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8"/>
      <c r="J3" s="11"/>
    </row>
    <row r="4" spans="1:10" s="15" customFormat="1" ht="12" x14ac:dyDescent="0.15">
      <c r="A4" s="12" t="s">
        <v>3</v>
      </c>
      <c r="B4" s="13"/>
      <c r="C4" s="13"/>
      <c r="D4" s="13"/>
      <c r="E4" s="13"/>
      <c r="F4" s="13"/>
      <c r="G4" s="13"/>
      <c r="H4" s="13"/>
      <c r="I4" s="14"/>
    </row>
    <row r="5" spans="1:10" s="15" customFormat="1" ht="12" x14ac:dyDescent="0.15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10" s="15" customFormat="1" ht="12" x14ac:dyDescent="0.15">
      <c r="A6" s="12" t="s">
        <v>5</v>
      </c>
      <c r="B6" s="13"/>
      <c r="C6" s="13"/>
      <c r="D6" s="13"/>
      <c r="E6" s="13"/>
      <c r="F6" s="13"/>
      <c r="G6" s="13"/>
      <c r="H6" s="13"/>
      <c r="I6" s="14"/>
    </row>
    <row r="7" spans="1:10" s="15" customFormat="1" ht="12" x14ac:dyDescent="0.15">
      <c r="A7" s="12"/>
      <c r="B7" s="13"/>
      <c r="C7" s="13"/>
      <c r="D7" s="13"/>
      <c r="E7" s="13"/>
      <c r="F7" s="13"/>
      <c r="G7" s="13"/>
      <c r="H7" s="13"/>
      <c r="I7" s="14"/>
    </row>
    <row r="8" spans="1:10" s="15" customFormat="1" ht="12" x14ac:dyDescent="0.15">
      <c r="A8" s="53" t="s">
        <v>6</v>
      </c>
      <c r="B8" s="13"/>
      <c r="C8" s="13"/>
      <c r="D8" s="13"/>
      <c r="E8" s="13"/>
      <c r="F8" s="13"/>
      <c r="G8" s="13"/>
      <c r="H8" s="13"/>
      <c r="I8" s="14"/>
    </row>
    <row r="9" spans="1:10" s="15" customFormat="1" ht="12" x14ac:dyDescent="0.15">
      <c r="A9" s="12" t="s">
        <v>7</v>
      </c>
      <c r="B9" s="13"/>
      <c r="C9" s="13"/>
      <c r="D9" s="13"/>
      <c r="E9" s="13"/>
      <c r="F9" s="13"/>
      <c r="G9" s="13"/>
      <c r="H9" s="13"/>
      <c r="I9" s="14"/>
    </row>
    <row r="10" spans="1:10" s="15" customFormat="1" ht="12" x14ac:dyDescent="0.15">
      <c r="A10" s="12" t="s">
        <v>8</v>
      </c>
      <c r="B10" s="13"/>
      <c r="C10" s="13"/>
      <c r="D10" s="13"/>
      <c r="E10" s="13"/>
      <c r="F10" s="13"/>
      <c r="G10" s="13"/>
      <c r="H10" s="13"/>
      <c r="I10" s="14"/>
    </row>
    <row r="11" spans="1:10" s="15" customFormat="1" ht="12" x14ac:dyDescent="0.15">
      <c r="A11" s="12"/>
      <c r="B11" s="13"/>
      <c r="C11" s="13"/>
      <c r="D11" s="13"/>
      <c r="E11" s="13"/>
      <c r="F11" s="13"/>
      <c r="G11" s="13"/>
      <c r="H11" s="13"/>
      <c r="I11" s="14"/>
    </row>
    <row r="12" spans="1:10" s="15" customFormat="1" ht="12" x14ac:dyDescent="0.15">
      <c r="A12" s="16" t="s">
        <v>9</v>
      </c>
      <c r="B12" s="13"/>
      <c r="C12" s="13"/>
      <c r="D12" s="13"/>
      <c r="E12" s="13"/>
      <c r="F12" s="13"/>
      <c r="G12" s="13"/>
      <c r="H12" s="13"/>
      <c r="I12" s="14"/>
    </row>
    <row r="13" spans="1:10" s="15" customFormat="1" ht="12" x14ac:dyDescent="0.15">
      <c r="A13" s="16"/>
      <c r="B13" s="13"/>
      <c r="C13" s="13"/>
      <c r="D13" s="13"/>
      <c r="E13" s="13"/>
      <c r="F13" s="13"/>
      <c r="G13" s="13"/>
      <c r="H13" s="13"/>
      <c r="I13" s="14"/>
    </row>
    <row r="14" spans="1:10" s="15" customFormat="1" ht="12" x14ac:dyDescent="0.15">
      <c r="A14" s="53" t="s">
        <v>10</v>
      </c>
      <c r="B14" s="13"/>
      <c r="C14" s="13"/>
      <c r="D14" s="13"/>
      <c r="E14" s="13"/>
      <c r="F14" s="13"/>
      <c r="G14" s="13"/>
      <c r="H14" s="13"/>
      <c r="I14" s="14"/>
    </row>
    <row r="15" spans="1:10" s="15" customFormat="1" ht="12" x14ac:dyDescent="0.15">
      <c r="A15" s="12" t="s">
        <v>11</v>
      </c>
      <c r="B15" s="13"/>
      <c r="C15" s="13"/>
      <c r="D15" s="13"/>
      <c r="E15" s="13"/>
      <c r="F15" s="13"/>
      <c r="G15" s="13"/>
      <c r="H15" s="13"/>
      <c r="I15" s="14"/>
    </row>
    <row r="16" spans="1:10" s="15" customFormat="1" ht="12" x14ac:dyDescent="0.15">
      <c r="A16" s="12" t="s">
        <v>12</v>
      </c>
      <c r="B16" s="13"/>
      <c r="C16" s="13"/>
      <c r="D16" s="13"/>
      <c r="E16" s="13"/>
      <c r="F16" s="13"/>
      <c r="G16" s="13"/>
      <c r="H16" s="13"/>
      <c r="I16" s="14"/>
    </row>
    <row r="17" spans="1:9" s="15" customFormat="1" ht="12" x14ac:dyDescent="0.15">
      <c r="A17" s="12"/>
      <c r="B17" s="13"/>
      <c r="C17" s="13"/>
      <c r="D17" s="13"/>
      <c r="E17" s="13"/>
      <c r="F17" s="13"/>
      <c r="G17" s="13"/>
      <c r="H17" s="13"/>
      <c r="I17" s="14"/>
    </row>
    <row r="18" spans="1:9" s="15" customFormat="1" ht="12" x14ac:dyDescent="0.15">
      <c r="A18" s="16" t="s">
        <v>9</v>
      </c>
      <c r="B18" s="13"/>
      <c r="C18" s="13"/>
      <c r="D18" s="13"/>
      <c r="E18" s="13"/>
      <c r="F18" s="13"/>
      <c r="G18" s="13"/>
      <c r="H18" s="13"/>
      <c r="I18" s="14"/>
    </row>
    <row r="19" spans="1:9" s="15" customFormat="1" ht="12" x14ac:dyDescent="0.15">
      <c r="A19" s="16"/>
      <c r="B19" s="13"/>
      <c r="C19" s="13"/>
      <c r="D19" s="13"/>
      <c r="E19" s="13"/>
      <c r="F19" s="13"/>
      <c r="G19" s="13"/>
      <c r="H19" s="13"/>
      <c r="I19" s="14"/>
    </row>
    <row r="20" spans="1:9" s="15" customFormat="1" ht="12" x14ac:dyDescent="0.15">
      <c r="A20" s="53" t="s">
        <v>48</v>
      </c>
      <c r="B20" s="13"/>
      <c r="C20" s="13"/>
      <c r="D20" s="13"/>
      <c r="E20" s="13"/>
      <c r="F20" s="13"/>
      <c r="G20" s="13"/>
      <c r="H20" s="13"/>
      <c r="I20" s="14"/>
    </row>
    <row r="21" spans="1:9" s="15" customFormat="1" ht="12" x14ac:dyDescent="0.15">
      <c r="A21" s="12" t="s">
        <v>13</v>
      </c>
      <c r="B21" s="13"/>
      <c r="C21" s="13"/>
      <c r="D21" s="13"/>
      <c r="E21" s="13"/>
      <c r="F21" s="13"/>
      <c r="G21" s="13"/>
      <c r="H21" s="13"/>
      <c r="I21" s="14"/>
    </row>
    <row r="22" spans="1:9" s="15" customFormat="1" ht="12" x14ac:dyDescent="0.15">
      <c r="A22" s="12" t="s">
        <v>14</v>
      </c>
      <c r="B22" s="13"/>
      <c r="C22" s="13"/>
      <c r="D22" s="13"/>
      <c r="E22" s="13"/>
      <c r="F22" s="13"/>
      <c r="G22" s="13"/>
      <c r="H22" s="13"/>
      <c r="I22" s="14"/>
    </row>
    <row r="23" spans="1:9" s="15" customFormat="1" ht="13" thickBot="1" x14ac:dyDescent="0.2">
      <c r="A23" s="16"/>
      <c r="B23" s="13"/>
      <c r="C23" s="13"/>
      <c r="D23" s="13"/>
      <c r="E23" s="13"/>
      <c r="F23" s="13"/>
      <c r="G23" s="13"/>
      <c r="H23" s="13"/>
      <c r="I23" s="14"/>
    </row>
    <row r="24" spans="1:9" s="5" customFormat="1" ht="16" thickBot="1" x14ac:dyDescent="0.25">
      <c r="A24" s="86" t="s">
        <v>61</v>
      </c>
      <c r="B24" s="87"/>
      <c r="C24" s="87"/>
      <c r="D24" s="87"/>
      <c r="E24" s="87"/>
      <c r="F24" s="87"/>
      <c r="G24" s="87"/>
      <c r="H24" s="87"/>
      <c r="I24" s="88"/>
    </row>
    <row r="25" spans="1:9" s="15" customFormat="1" ht="48" x14ac:dyDescent="0.15">
      <c r="A25" s="17" t="s">
        <v>15</v>
      </c>
      <c r="B25" s="89" t="s">
        <v>16</v>
      </c>
      <c r="C25" s="90"/>
      <c r="D25" s="18" t="s">
        <v>17</v>
      </c>
      <c r="E25" s="18" t="s">
        <v>18</v>
      </c>
      <c r="F25" s="18" t="s">
        <v>19</v>
      </c>
      <c r="G25" s="18" t="s">
        <v>20</v>
      </c>
      <c r="H25" s="18" t="s">
        <v>21</v>
      </c>
      <c r="I25" s="19" t="s">
        <v>22</v>
      </c>
    </row>
    <row r="26" spans="1:9" s="15" customFormat="1" ht="12" x14ac:dyDescent="0.15">
      <c r="A26" s="49"/>
      <c r="B26" s="91"/>
      <c r="C26" s="92"/>
      <c r="D26" s="50"/>
      <c r="E26" s="51"/>
      <c r="F26" s="54">
        <f>ROUND(+E26/11*0.5,2)</f>
        <v>0</v>
      </c>
      <c r="G26" s="51"/>
      <c r="H26" s="54">
        <f>ROUND(+G26/11*0.5,2)</f>
        <v>0</v>
      </c>
      <c r="I26" s="55">
        <f>+H26+F26</f>
        <v>0</v>
      </c>
    </row>
    <row r="27" spans="1:9" s="15" customFormat="1" ht="12" x14ac:dyDescent="0.15">
      <c r="A27" s="25" t="s">
        <v>23</v>
      </c>
      <c r="B27" s="13"/>
      <c r="C27" s="13"/>
      <c r="D27" s="13"/>
      <c r="E27" s="13"/>
      <c r="F27" s="13"/>
      <c r="G27" s="13"/>
      <c r="H27" s="13"/>
      <c r="I27" s="14"/>
    </row>
    <row r="28" spans="1:9" s="15" customFormat="1" ht="12" x14ac:dyDescent="0.15">
      <c r="A28" s="12"/>
      <c r="B28" s="13"/>
      <c r="C28" s="13"/>
      <c r="D28" s="13"/>
      <c r="E28" s="13"/>
      <c r="F28" s="13"/>
      <c r="G28" s="13"/>
      <c r="H28" s="13"/>
      <c r="I28" s="14"/>
    </row>
    <row r="29" spans="1:9" s="15" customFormat="1" ht="12" x14ac:dyDescent="0.15">
      <c r="A29" s="16" t="s">
        <v>24</v>
      </c>
      <c r="B29" s="13"/>
      <c r="C29" s="13"/>
      <c r="D29" s="13"/>
      <c r="E29" s="13"/>
      <c r="F29" s="13"/>
      <c r="G29" s="13"/>
      <c r="H29" s="13"/>
      <c r="I29" s="14"/>
    </row>
    <row r="30" spans="1:9" s="15" customFormat="1" ht="36" x14ac:dyDescent="0.15">
      <c r="A30" s="20"/>
      <c r="B30" s="18" t="s">
        <v>41</v>
      </c>
      <c r="C30" s="79" t="s">
        <v>42</v>
      </c>
      <c r="D30" s="18" t="s">
        <v>43</v>
      </c>
      <c r="E30" s="18" t="s">
        <v>44</v>
      </c>
      <c r="F30" s="18" t="s">
        <v>45</v>
      </c>
      <c r="G30" s="34"/>
      <c r="H30" s="82" t="s">
        <v>50</v>
      </c>
      <c r="I30" s="83"/>
    </row>
    <row r="31" spans="1:9" s="15" customFormat="1" ht="12" x14ac:dyDescent="0.15">
      <c r="A31" s="23" t="s">
        <v>37</v>
      </c>
      <c r="B31" s="61">
        <v>2</v>
      </c>
      <c r="C31" s="47">
        <v>0</v>
      </c>
      <c r="D31" s="56">
        <f>+B31-C31</f>
        <v>2</v>
      </c>
      <c r="E31" s="57">
        <f>ROUND(+C31/B31,2)</f>
        <v>0</v>
      </c>
      <c r="F31" s="58">
        <f>1-E31</f>
        <v>1</v>
      </c>
      <c r="G31" s="36"/>
      <c r="H31" s="44" t="s">
        <v>51</v>
      </c>
      <c r="I31" s="77" t="s">
        <v>52</v>
      </c>
    </row>
    <row r="32" spans="1:9" s="15" customFormat="1" ht="12" x14ac:dyDescent="0.15">
      <c r="A32" s="33" t="s">
        <v>38</v>
      </c>
      <c r="B32" s="62">
        <v>4</v>
      </c>
      <c r="C32" s="48"/>
      <c r="D32" s="56">
        <f t="shared" ref="D32:D34" si="0">+B32-C32</f>
        <v>4</v>
      </c>
      <c r="E32" s="57">
        <f>ROUND(+C32/B32,2)</f>
        <v>0</v>
      </c>
      <c r="F32" s="59">
        <f>1-E32</f>
        <v>1</v>
      </c>
      <c r="G32" s="37"/>
      <c r="H32" s="45" t="s">
        <v>53</v>
      </c>
      <c r="I32" s="78" t="s">
        <v>54</v>
      </c>
    </row>
    <row r="33" spans="1:12" s="15" customFormat="1" ht="12" x14ac:dyDescent="0.15">
      <c r="A33" s="23" t="s">
        <v>39</v>
      </c>
      <c r="B33" s="61">
        <v>4</v>
      </c>
      <c r="C33" s="47">
        <v>0</v>
      </c>
      <c r="D33" s="56">
        <f t="shared" si="0"/>
        <v>4</v>
      </c>
      <c r="E33" s="57">
        <f>ROUND(+C33/B33,2)</f>
        <v>0</v>
      </c>
      <c r="F33" s="58">
        <f>1-E33</f>
        <v>1</v>
      </c>
      <c r="G33" s="36"/>
      <c r="H33" s="46" t="s">
        <v>55</v>
      </c>
      <c r="I33" s="78" t="s">
        <v>56</v>
      </c>
    </row>
    <row r="34" spans="1:12" s="15" customFormat="1" ht="12" x14ac:dyDescent="0.15">
      <c r="A34" s="33" t="s">
        <v>40</v>
      </c>
      <c r="B34" s="62">
        <v>2</v>
      </c>
      <c r="C34" s="70">
        <v>0</v>
      </c>
      <c r="D34" s="56">
        <f t="shared" si="0"/>
        <v>2</v>
      </c>
      <c r="E34" s="57">
        <f>ROUND(+C34/B34,2)</f>
        <v>0</v>
      </c>
      <c r="F34" s="59">
        <f>1-E34</f>
        <v>1</v>
      </c>
      <c r="G34" s="37"/>
      <c r="H34" s="45" t="s">
        <v>57</v>
      </c>
      <c r="I34" s="78" t="s">
        <v>58</v>
      </c>
    </row>
    <row r="35" spans="1:12" s="15" customFormat="1" ht="12" x14ac:dyDescent="0.15">
      <c r="A35" s="40" t="s">
        <v>25</v>
      </c>
      <c r="B35" s="60">
        <f>+B34+B33+B32+B31</f>
        <v>12</v>
      </c>
      <c r="C35" s="60">
        <f>+C34+C33+C32+C31</f>
        <v>0</v>
      </c>
      <c r="D35" s="60">
        <f>+D34+D33+D32+D31</f>
        <v>12</v>
      </c>
      <c r="E35" s="60"/>
      <c r="F35" s="60"/>
      <c r="G35" s="38"/>
      <c r="H35" s="45" t="s">
        <v>59</v>
      </c>
      <c r="I35" s="78" t="s">
        <v>60</v>
      </c>
    </row>
    <row r="36" spans="1:12" s="15" customFormat="1" ht="12" x14ac:dyDescent="0.15">
      <c r="A36" s="25" t="s">
        <v>26</v>
      </c>
      <c r="B36" s="26"/>
      <c r="C36" s="26"/>
      <c r="D36" s="26"/>
      <c r="E36" s="26"/>
      <c r="F36" s="26"/>
      <c r="G36" s="39"/>
      <c r="H36" s="39"/>
      <c r="I36" s="35"/>
    </row>
    <row r="37" spans="1:12" s="15" customFormat="1" ht="12" customHeight="1" x14ac:dyDescent="0.15">
      <c r="A37" s="12"/>
      <c r="B37" s="13"/>
      <c r="C37" s="13"/>
      <c r="D37" s="13"/>
      <c r="E37" s="13"/>
      <c r="F37" s="13"/>
      <c r="G37" s="13"/>
      <c r="H37" s="13"/>
      <c r="I37" s="14"/>
    </row>
    <row r="38" spans="1:12" s="15" customFormat="1" ht="12" x14ac:dyDescent="0.15">
      <c r="A38" s="27" t="s">
        <v>27</v>
      </c>
      <c r="B38" s="13"/>
      <c r="C38" s="13"/>
      <c r="D38" s="13"/>
      <c r="E38" s="13"/>
      <c r="F38" s="13"/>
      <c r="G38" s="13"/>
      <c r="H38" s="13"/>
      <c r="I38" s="14"/>
    </row>
    <row r="39" spans="1:12" s="15" customFormat="1" ht="38" customHeight="1" x14ac:dyDescent="0.15">
      <c r="A39" s="24"/>
      <c r="B39" s="28"/>
      <c r="C39" s="18" t="s">
        <v>28</v>
      </c>
      <c r="D39" s="18" t="s">
        <v>29</v>
      </c>
      <c r="E39" s="18" t="s">
        <v>47</v>
      </c>
      <c r="F39" s="22" t="s">
        <v>46</v>
      </c>
      <c r="G39" s="22" t="s">
        <v>30</v>
      </c>
      <c r="H39" s="18" t="s">
        <v>31</v>
      </c>
      <c r="I39" s="19" t="s">
        <v>32</v>
      </c>
    </row>
    <row r="40" spans="1:12" s="15" customFormat="1" ht="12" x14ac:dyDescent="0.15">
      <c r="A40" s="24" t="s">
        <v>33</v>
      </c>
      <c r="B40" s="28"/>
      <c r="C40" s="63">
        <f>+E26</f>
        <v>0</v>
      </c>
      <c r="D40" s="54">
        <f>ROUND(+C40/11,2)</f>
        <v>0</v>
      </c>
      <c r="E40" s="64">
        <f>ROUND(D40*0.167,2)</f>
        <v>0</v>
      </c>
      <c r="F40" s="57">
        <f>+F31</f>
        <v>1</v>
      </c>
      <c r="G40" s="65">
        <f>ROUND(F40*E40,2)</f>
        <v>0</v>
      </c>
      <c r="H40" s="52"/>
      <c r="I40" s="69" t="str">
        <f>IF(H40=0," ",IF(AND(G40&gt;=H40,(G40+G41)&gt;0,G44&gt;=H40,G44&gt;=H44),"yes","NO"))</f>
        <v xml:space="preserve"> </v>
      </c>
      <c r="J40" s="80"/>
      <c r="K40" s="72"/>
      <c r="L40" s="73"/>
    </row>
    <row r="41" spans="1:12" s="15" customFormat="1" ht="12" x14ac:dyDescent="0.15">
      <c r="A41" s="24" t="s">
        <v>34</v>
      </c>
      <c r="B41" s="28"/>
      <c r="C41" s="63">
        <f>+E26</f>
        <v>0</v>
      </c>
      <c r="D41" s="54">
        <f>ROUND(+C41/11,2)</f>
        <v>0</v>
      </c>
      <c r="E41" s="64">
        <f>ROUND(D41*0.333,2)</f>
        <v>0</v>
      </c>
      <c r="F41" s="57">
        <f>+F32</f>
        <v>1</v>
      </c>
      <c r="G41" s="65">
        <f>ROUND(F41*E41,2)</f>
        <v>0</v>
      </c>
      <c r="H41" s="52"/>
      <c r="I41" s="69" t="str">
        <f>IF(H41=0," ",IF(AND(G41&gt;=H41,(G40+G41)&gt;0,G44&gt;=H41,G44&gt;=H44),"yes","NO"))</f>
        <v xml:space="preserve"> </v>
      </c>
      <c r="J41" s="80"/>
      <c r="K41" s="72"/>
      <c r="L41" s="73"/>
    </row>
    <row r="42" spans="1:12" s="15" customFormat="1" ht="12" x14ac:dyDescent="0.15">
      <c r="A42" s="24" t="s">
        <v>35</v>
      </c>
      <c r="B42" s="28"/>
      <c r="C42" s="63">
        <f>IF(G26="ERR",E26,G26)</f>
        <v>0</v>
      </c>
      <c r="D42" s="54">
        <f>ROUND(+C42/11,2)</f>
        <v>0</v>
      </c>
      <c r="E42" s="64">
        <f>ROUND(D42*0.333,2)</f>
        <v>0</v>
      </c>
      <c r="F42" s="57">
        <f>+F33</f>
        <v>1</v>
      </c>
      <c r="G42" s="65">
        <f>ROUND(F42*E42,2)</f>
        <v>0</v>
      </c>
      <c r="H42" s="52">
        <v>0</v>
      </c>
      <c r="I42" s="69" t="str">
        <f>IF(H42=0," ",IF(AND(G42&gt;=H42,(G42+G43)&gt;0,G44&gt;=H42,G44&gt;=H44),"yes","NO"))</f>
        <v xml:space="preserve"> </v>
      </c>
      <c r="J42" s="80"/>
      <c r="K42" s="72"/>
      <c r="L42" s="73"/>
    </row>
    <row r="43" spans="1:12" s="15" customFormat="1" ht="12" x14ac:dyDescent="0.15">
      <c r="A43" s="24" t="s">
        <v>36</v>
      </c>
      <c r="B43" s="28"/>
      <c r="C43" s="63">
        <f>IF(G26="ERR",E26,G26)</f>
        <v>0</v>
      </c>
      <c r="D43" s="54">
        <f>ROUND(+C43/11,2)</f>
        <v>0</v>
      </c>
      <c r="E43" s="64">
        <f>ROUND(D43*0.167,2)</f>
        <v>0</v>
      </c>
      <c r="F43" s="57">
        <f>+F34</f>
        <v>1</v>
      </c>
      <c r="G43" s="65">
        <f>ROUND(F43*E43,2)</f>
        <v>0</v>
      </c>
      <c r="H43" s="52">
        <v>0</v>
      </c>
      <c r="I43" s="69" t="str">
        <f>IF(H43=0," ",IF(AND(G43&gt;=H43,(G42+G43)&gt;0,G44&gt;=H43,G44&gt;=H44),"yes","NO"))</f>
        <v xml:space="preserve"> </v>
      </c>
      <c r="J43" s="80"/>
      <c r="K43" s="72"/>
      <c r="L43" s="73"/>
    </row>
    <row r="44" spans="1:12" s="15" customFormat="1" ht="12" x14ac:dyDescent="0.15">
      <c r="A44" s="24"/>
      <c r="B44" s="28"/>
      <c r="C44" s="66"/>
      <c r="D44" s="66"/>
      <c r="E44" s="54">
        <f>SUM(E40:E43)</f>
        <v>0</v>
      </c>
      <c r="F44" s="66"/>
      <c r="G44" s="67">
        <f>SUM(G40:G43)</f>
        <v>0</v>
      </c>
      <c r="H44" s="68">
        <f>SUM(H40:H43)</f>
        <v>0</v>
      </c>
      <c r="I44" s="29"/>
      <c r="J44" s="74"/>
      <c r="K44" s="75"/>
      <c r="L44" s="76"/>
    </row>
    <row r="45" spans="1:12" ht="16" thickBot="1" x14ac:dyDescent="0.25">
      <c r="A45" s="41" t="s">
        <v>49</v>
      </c>
      <c r="B45" s="42"/>
      <c r="C45" s="42"/>
      <c r="D45" s="42"/>
      <c r="E45" s="42"/>
      <c r="F45" s="42"/>
      <c r="G45" s="42"/>
      <c r="H45" s="42"/>
      <c r="I45" s="43"/>
    </row>
  </sheetData>
  <mergeCells count="6">
    <mergeCell ref="H30:I30"/>
    <mergeCell ref="C1:D1"/>
    <mergeCell ref="A3:I3"/>
    <mergeCell ref="A24:I24"/>
    <mergeCell ref="B25:C25"/>
    <mergeCell ref="B26:C26"/>
  </mergeCells>
  <hyperlinks>
    <hyperlink ref="A8" r:id="rId1"/>
    <hyperlink ref="A14" r:id="rId2"/>
    <hyperlink ref="A20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9mo</vt:lpstr>
      <vt:lpstr>10mo</vt:lpstr>
      <vt:lpstr>11mo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Hunton, Ladonna</dc:creator>
  <cp:lastModifiedBy>Microsoft Office User</cp:lastModifiedBy>
  <cp:lastPrinted>2016-03-08T17:13:17Z</cp:lastPrinted>
  <dcterms:created xsi:type="dcterms:W3CDTF">2013-02-08T19:18:29Z</dcterms:created>
  <dcterms:modified xsi:type="dcterms:W3CDTF">2017-06-30T15:09:14Z</dcterms:modified>
</cp:coreProperties>
</file>