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25" windowHeight="8700" activeTab="0"/>
  </bookViews>
  <sheets>
    <sheet name="ACCT450" sheetId="1" r:id="rId1"/>
    <sheet name="Problems" sheetId="2" r:id="rId2"/>
  </sheets>
  <definedNames>
    <definedName name="Z_76CDB2A4_26B0_11D6_986B_0010A496B4E8_.wvu.Cols" localSheetId="0" hidden="1">'ACCT450'!$A:$A</definedName>
    <definedName name="Z_76CDB2A4_26B0_11D6_986B_0010A496B4E8_.wvu.FilterData" localSheetId="0" hidden="1">'ACCT450'!$C$4:$C$4</definedName>
  </definedNames>
  <calcPr fullCalcOnLoad="1"/>
</workbook>
</file>

<file path=xl/comments2.xml><?xml version="1.0" encoding="utf-8"?>
<comments xmlns="http://schemas.openxmlformats.org/spreadsheetml/2006/main">
  <authors>
    <author>Yining Chen</author>
    <author>Yining</author>
  </authors>
  <commentList>
    <comment ref="V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4-26</t>
        </r>
      </text>
    </comment>
    <comment ref="U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5-12</t>
        </r>
      </text>
    </comment>
    <comment ref="S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17-7</t>
        </r>
      </text>
    </comment>
    <comment ref="T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19-10</t>
        </r>
      </text>
    </comment>
    <comment ref="R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11-9</t>
        </r>
      </text>
    </comment>
    <comment ref="Q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11-5</t>
        </r>
      </text>
    </comment>
    <comment ref="P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10-7</t>
        </r>
      </text>
    </comment>
    <comment ref="L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8-18</t>
        </r>
      </text>
    </comment>
    <comment ref="K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8-4</t>
        </r>
      </text>
    </comment>
    <comment ref="I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7-12</t>
        </r>
      </text>
    </comment>
    <comment ref="H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6-18</t>
        </r>
      </text>
    </comment>
    <comment ref="G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6-1</t>
        </r>
      </text>
    </comment>
    <comment ref="E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3-4</t>
        </r>
      </text>
    </comment>
    <comment ref="D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2-13</t>
        </r>
      </text>
    </comment>
    <comment ref="C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2-1</t>
        </r>
      </text>
    </comment>
    <comment ref="N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9-18</t>
        </r>
      </text>
    </comment>
    <comment ref="M3" authorId="0">
      <text>
        <r>
          <rPr>
            <b/>
            <sz val="10"/>
            <rFont val="Tahoma"/>
            <family val="2"/>
          </rPr>
          <t>Yining Chen:</t>
        </r>
        <r>
          <rPr>
            <sz val="10"/>
            <rFont val="Tahoma"/>
            <family val="2"/>
          </rPr>
          <t xml:space="preserve">
9-9</t>
        </r>
      </text>
    </comment>
    <comment ref="O3" authorId="1">
      <text>
        <r>
          <rPr>
            <b/>
            <sz val="9"/>
            <rFont val="Tahoma"/>
            <family val="2"/>
          </rPr>
          <t>Yining:</t>
        </r>
        <r>
          <rPr>
            <sz val="9"/>
            <rFont val="Tahoma"/>
            <family val="2"/>
          </rPr>
          <t xml:space="preserve">
9-17</t>
        </r>
      </text>
    </comment>
  </commentList>
</comments>
</file>

<file path=xl/sharedStrings.xml><?xml version="1.0" encoding="utf-8"?>
<sst xmlns="http://schemas.openxmlformats.org/spreadsheetml/2006/main" count="110" uniqueCount="85">
  <si>
    <t>TOTAL</t>
  </si>
  <si>
    <t>E1</t>
  </si>
  <si>
    <t>E2</t>
  </si>
  <si>
    <t>Name</t>
  </si>
  <si>
    <t>%</t>
  </si>
  <si>
    <t>E3</t>
  </si>
  <si>
    <t>ID</t>
  </si>
  <si>
    <t>Final</t>
  </si>
  <si>
    <t>Research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</si>
  <si>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</si>
  <si>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</si>
  <si>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</si>
  <si>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</si>
  <si>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</si>
  <si>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</si>
  <si>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</si>
  <si>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</si>
  <si>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</si>
  <si>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</si>
  <si>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</si>
  <si>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</si>
  <si>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</si>
  <si>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</si>
  <si>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</si>
  <si>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</si>
  <si>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</si>
  <si>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GRADE</t>
  </si>
  <si>
    <t>Problems</t>
  </si>
  <si>
    <t>Problems and Cases</t>
  </si>
  <si>
    <t>P+R</t>
  </si>
  <si>
    <t>Total</t>
  </si>
  <si>
    <t>Database</t>
  </si>
  <si>
    <t>Backer, James M.</t>
  </si>
  <si>
    <t>Baltazar, Lizbeth J.</t>
  </si>
  <si>
    <t>Blair, Jennifer C.</t>
  </si>
  <si>
    <t>Bryant, Brandie N.</t>
  </si>
  <si>
    <t>Coover, Holly N.</t>
  </si>
  <si>
    <t>England, Emilee A.</t>
  </si>
  <si>
    <t>Glover, John P.</t>
  </si>
  <si>
    <t>Hadorn, Renee L.</t>
  </si>
  <si>
    <t>Heady, Amber R.</t>
  </si>
  <si>
    <t>Hughes, Bradley N.</t>
  </si>
  <si>
    <t>Hunley, Brian D.</t>
  </si>
  <si>
    <t>Lanning, Jesse R.</t>
  </si>
  <si>
    <t>Lawless, Shannon R.</t>
  </si>
  <si>
    <t>McWhorter, Dustin J.</t>
  </si>
  <si>
    <t>Palnau, Marisa J.</t>
  </si>
  <si>
    <t>Peterson, Ginger M.</t>
  </si>
  <si>
    <t>Phillips, Laura M.</t>
  </si>
  <si>
    <t>Silchuk, Matthew C.</t>
  </si>
  <si>
    <t>Swanson, Jennifer A.</t>
  </si>
  <si>
    <t>Talley, Megan C.</t>
  </si>
  <si>
    <t>Vincent, Cassandra L.</t>
  </si>
  <si>
    <t>Watkins, Holly C.</t>
  </si>
  <si>
    <t>Yuan, Qian</t>
  </si>
  <si>
    <t>Kinnarney, Sean C.</t>
  </si>
  <si>
    <t>800-29-4124</t>
  </si>
  <si>
    <t>800-54-6126</t>
  </si>
  <si>
    <t>800-34-5417</t>
  </si>
  <si>
    <t>800-07-3132</t>
  </si>
  <si>
    <t>800-33-1509</t>
  </si>
  <si>
    <t>800-30-9540</t>
  </si>
  <si>
    <t>800-07-0306</t>
  </si>
  <si>
    <t>800-30-3880</t>
  </si>
  <si>
    <t>800-26-4932</t>
  </si>
  <si>
    <t>800-32-3555</t>
  </si>
  <si>
    <t>800-30-6102</t>
  </si>
  <si>
    <t>800-28-1354</t>
  </si>
  <si>
    <t>800-37-2586</t>
  </si>
  <si>
    <t>800-29-5107</t>
  </si>
  <si>
    <t>800-28-9572</t>
  </si>
  <si>
    <t>800-44-0179</t>
  </si>
  <si>
    <t>800-44-0855</t>
  </si>
  <si>
    <t>800-29-3339</t>
  </si>
  <si>
    <t>800-32-6954</t>
  </si>
  <si>
    <t>800-31-0814</t>
  </si>
  <si>
    <t>800-32-5987</t>
  </si>
  <si>
    <t>800-04-9458</t>
  </si>
  <si>
    <t>800-29-9703</t>
  </si>
  <si>
    <t>800-01-6000</t>
  </si>
  <si>
    <t>Extra</t>
  </si>
  <si>
    <t>ACCT 450 - Spring 08</t>
  </si>
  <si>
    <t>A</t>
  </si>
  <si>
    <t>C</t>
  </si>
  <si>
    <t>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</si>
</sst>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9" fontId="4" fillId="33" borderId="10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164" fontId="10" fillId="35" borderId="10" xfId="0" applyNumberFormat="1" applyFont="1" applyFill="1" applyBorder="1" applyAlignment="1">
      <alignment/>
    </xf>
    <xf numFmtId="2" fontId="11" fillId="35" borderId="0" xfId="0" applyNumberFormat="1" applyFont="1" applyFill="1" applyBorder="1" applyAlignment="1">
      <alignment/>
    </xf>
    <xf numFmtId="2" fontId="9" fillId="35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0" fontId="9" fillId="0" borderId="0" xfId="0" applyNumberFormat="1" applyFont="1" applyAlignment="1">
      <alignment/>
    </xf>
    <xf numFmtId="10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2" fontId="11" fillId="36" borderId="11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164" fontId="11" fillId="33" borderId="11" xfId="0" applyNumberFormat="1" applyFont="1" applyFill="1" applyBorder="1" applyAlignment="1">
      <alignment horizontal="left"/>
    </xf>
    <xf numFmtId="2" fontId="11" fillId="33" borderId="11" xfId="0" applyNumberFormat="1" applyFont="1" applyFill="1" applyBorder="1" applyAlignment="1">
      <alignment horizontal="left"/>
    </xf>
    <xf numFmtId="164" fontId="11" fillId="33" borderId="11" xfId="0" applyNumberFormat="1" applyFont="1" applyFill="1" applyBorder="1" applyAlignment="1">
      <alignment horizontal="center"/>
    </xf>
    <xf numFmtId="164" fontId="11" fillId="37" borderId="11" xfId="0" applyNumberFormat="1" applyFont="1" applyFill="1" applyBorder="1" applyAlignment="1">
      <alignment horizontal="center"/>
    </xf>
    <xf numFmtId="10" fontId="10" fillId="37" borderId="10" xfId="0" applyNumberFormat="1" applyFont="1" applyFill="1" applyBorder="1" applyAlignment="1">
      <alignment horizontal="center"/>
    </xf>
    <xf numFmtId="10" fontId="11" fillId="37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11" fillId="34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10" fontId="9" fillId="37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2" fontId="10" fillId="33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0" fontId="10" fillId="33" borderId="10" xfId="0" applyNumberFormat="1" applyFont="1" applyFill="1" applyBorder="1" applyAlignment="1">
      <alignment/>
    </xf>
    <xf numFmtId="9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1" fontId="11" fillId="36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B1">
      <selection activeCell="B1" sqref="B1"/>
    </sheetView>
  </sheetViews>
  <sheetFormatPr defaultColWidth="9.140625" defaultRowHeight="13.5" customHeight="1"/>
  <cols>
    <col min="1" max="1" width="23.00390625" style="14" hidden="1" customWidth="1"/>
    <col min="2" max="2" width="7.421875" style="44" customWidth="1"/>
    <col min="3" max="6" width="9.421875" style="43" bestFit="1" customWidth="1"/>
    <col min="7" max="7" width="10.140625" style="14" customWidth="1"/>
    <col min="8" max="8" width="8.8515625" style="43" customWidth="1"/>
    <col min="9" max="9" width="8.28125" style="14" customWidth="1"/>
    <col min="10" max="10" width="7.28125" style="14" customWidth="1"/>
    <col min="11" max="11" width="9.140625" style="14" customWidth="1"/>
    <col min="12" max="12" width="9.57421875" style="26" bestFit="1" customWidth="1"/>
    <col min="13" max="13" width="10.140625" style="27" bestFit="1" customWidth="1"/>
    <col min="14" max="16384" width="9.140625" style="14" customWidth="1"/>
  </cols>
  <sheetData>
    <row r="1" spans="2:11" ht="13.5" customHeight="1">
      <c r="B1" s="20" t="s">
        <v>81</v>
      </c>
      <c r="C1" s="21"/>
      <c r="D1" s="22"/>
      <c r="E1" s="22"/>
      <c r="F1" s="23"/>
      <c r="G1" s="24"/>
      <c r="H1" s="25"/>
      <c r="I1" s="24"/>
      <c r="J1" s="24"/>
      <c r="K1" s="24"/>
    </row>
    <row r="2" spans="1:13" ht="13.5" customHeight="1">
      <c r="A2" s="28" t="s">
        <v>3</v>
      </c>
      <c r="B2" s="29" t="s">
        <v>6</v>
      </c>
      <c r="C2" s="30" t="s">
        <v>1</v>
      </c>
      <c r="D2" s="30" t="s">
        <v>2</v>
      </c>
      <c r="E2" s="30" t="s">
        <v>5</v>
      </c>
      <c r="F2" s="31" t="s">
        <v>7</v>
      </c>
      <c r="G2" s="32" t="s">
        <v>27</v>
      </c>
      <c r="H2" s="33" t="s">
        <v>8</v>
      </c>
      <c r="I2" s="34" t="s">
        <v>29</v>
      </c>
      <c r="J2" s="32" t="s">
        <v>31</v>
      </c>
      <c r="K2" s="35" t="s">
        <v>0</v>
      </c>
      <c r="L2" s="36" t="s">
        <v>4</v>
      </c>
      <c r="M2" s="37" t="s">
        <v>26</v>
      </c>
    </row>
    <row r="3" spans="2:13" s="38" customFormat="1" ht="13.5" customHeight="1">
      <c r="B3" s="39"/>
      <c r="C3" s="50">
        <v>100</v>
      </c>
      <c r="D3" s="50">
        <v>100</v>
      </c>
      <c r="E3" s="50">
        <v>100</v>
      </c>
      <c r="F3" s="50">
        <v>100</v>
      </c>
      <c r="G3" s="40">
        <v>75</v>
      </c>
      <c r="H3" s="40">
        <v>25</v>
      </c>
      <c r="I3" s="40">
        <v>100</v>
      </c>
      <c r="J3" s="40">
        <v>25</v>
      </c>
      <c r="K3" s="41">
        <v>500</v>
      </c>
      <c r="L3" s="42"/>
      <c r="M3" s="37"/>
    </row>
    <row r="4" spans="1:13" ht="13.5" customHeight="1">
      <c r="A4" s="19" t="s">
        <v>32</v>
      </c>
      <c r="B4" s="19" t="s">
        <v>56</v>
      </c>
      <c r="C4" s="43">
        <v>93.75</v>
      </c>
      <c r="D4" s="43">
        <v>89.75</v>
      </c>
      <c r="E4" s="43">
        <v>82</v>
      </c>
      <c r="F4" s="43">
        <v>78.75</v>
      </c>
      <c r="G4" s="14">
        <f>Problems!W4</f>
        <v>80</v>
      </c>
      <c r="H4" s="14">
        <v>21</v>
      </c>
      <c r="I4" s="14">
        <f>IF(G4+H4&gt;100,100,G4+H4)</f>
        <v>100</v>
      </c>
      <c r="J4" s="14">
        <v>0</v>
      </c>
      <c r="K4" s="14">
        <f>SUM(C4:F4,I4)+J4</f>
        <v>444.25</v>
      </c>
      <c r="L4" s="26">
        <f aca="true" t="shared" si="0" ref="L4:L27">K4/500</f>
        <v>0.8885</v>
      </c>
      <c r="M4" s="27" t="s">
        <v>84</v>
      </c>
    </row>
    <row r="5" spans="1:13" ht="13.5" customHeight="1">
      <c r="A5" s="19" t="s">
        <v>33</v>
      </c>
      <c r="B5" s="19" t="s">
        <v>57</v>
      </c>
      <c r="C5" s="43">
        <v>82.5</v>
      </c>
      <c r="D5" s="43">
        <v>82.75</v>
      </c>
      <c r="E5" s="43">
        <v>82</v>
      </c>
      <c r="F5" s="43">
        <v>73.75</v>
      </c>
      <c r="G5" s="14">
        <f>Problems!W5</f>
        <v>83</v>
      </c>
      <c r="H5" s="14">
        <v>21</v>
      </c>
      <c r="I5" s="14">
        <f>IF(G5+H5&gt;100,100,G5+H5)+3</f>
        <v>103</v>
      </c>
      <c r="J5" s="14">
        <v>23.5</v>
      </c>
      <c r="K5" s="14">
        <f aca="true" t="shared" si="1" ref="K5:K27">SUM(C5:F5,I5)+J5</f>
        <v>447.5</v>
      </c>
      <c r="L5" s="26">
        <f t="shared" si="0"/>
        <v>0.895</v>
      </c>
      <c r="M5" s="27" t="s">
        <v>82</v>
      </c>
    </row>
    <row r="6" spans="1:13" ht="13.5" customHeight="1">
      <c r="A6" s="19" t="s">
        <v>34</v>
      </c>
      <c r="B6" s="19" t="s">
        <v>58</v>
      </c>
      <c r="C6" s="43">
        <v>88.75</v>
      </c>
      <c r="D6" s="43">
        <v>86</v>
      </c>
      <c r="E6" s="43">
        <v>83</v>
      </c>
      <c r="F6" s="43">
        <v>92.5</v>
      </c>
      <c r="G6" s="14">
        <f>Problems!W6</f>
        <v>70.5</v>
      </c>
      <c r="H6" s="14">
        <v>23</v>
      </c>
      <c r="I6" s="14">
        <f aca="true" t="shared" si="2" ref="I6:I27">IF(G6+H6&gt;100,100,G6+H6)</f>
        <v>93.5</v>
      </c>
      <c r="J6" s="14">
        <v>7</v>
      </c>
      <c r="K6" s="14">
        <f t="shared" si="1"/>
        <v>450.75</v>
      </c>
      <c r="L6" s="26">
        <f t="shared" si="0"/>
        <v>0.9015</v>
      </c>
      <c r="M6" s="27" t="s">
        <v>82</v>
      </c>
    </row>
    <row r="7" spans="1:13" ht="13.5" customHeight="1">
      <c r="A7" s="19" t="s">
        <v>35</v>
      </c>
      <c r="B7" s="19" t="s">
        <v>59</v>
      </c>
      <c r="C7" s="43">
        <v>73.75</v>
      </c>
      <c r="D7" s="43">
        <v>65.75</v>
      </c>
      <c r="E7" s="43">
        <v>68</v>
      </c>
      <c r="F7" s="43">
        <v>55</v>
      </c>
      <c r="G7" s="14">
        <f>Problems!W7</f>
        <v>63</v>
      </c>
      <c r="H7" s="14">
        <v>22</v>
      </c>
      <c r="I7" s="14">
        <f t="shared" si="2"/>
        <v>85</v>
      </c>
      <c r="J7" s="14">
        <v>0</v>
      </c>
      <c r="K7" s="14">
        <f t="shared" si="1"/>
        <v>347.5</v>
      </c>
      <c r="L7" s="26">
        <f t="shared" si="0"/>
        <v>0.695</v>
      </c>
      <c r="M7" s="27" t="s">
        <v>83</v>
      </c>
    </row>
    <row r="8" spans="1:13" ht="13.5" customHeight="1">
      <c r="A8" s="19" t="s">
        <v>36</v>
      </c>
      <c r="B8" s="19" t="s">
        <v>60</v>
      </c>
      <c r="C8" s="43">
        <v>93.75</v>
      </c>
      <c r="D8" s="43">
        <v>97.25</v>
      </c>
      <c r="E8" s="43">
        <v>80</v>
      </c>
      <c r="F8" s="43">
        <v>82.5</v>
      </c>
      <c r="G8" s="14">
        <f>Problems!W8</f>
        <v>78.5</v>
      </c>
      <c r="H8" s="14">
        <v>25</v>
      </c>
      <c r="I8" s="14">
        <f>IF(G8+H8&gt;100,100,G8+H8)+3</f>
        <v>103</v>
      </c>
      <c r="J8" s="14">
        <v>18</v>
      </c>
      <c r="K8" s="14">
        <f t="shared" si="1"/>
        <v>474.5</v>
      </c>
      <c r="L8" s="26">
        <f t="shared" si="0"/>
        <v>0.949</v>
      </c>
      <c r="M8" s="27" t="s">
        <v>82</v>
      </c>
    </row>
    <row r="9" spans="1:13" ht="13.5" customHeight="1">
      <c r="A9" s="19" t="s">
        <v>37</v>
      </c>
      <c r="B9" s="19" t="s">
        <v>61</v>
      </c>
      <c r="C9" s="43">
        <v>82.5</v>
      </c>
      <c r="D9" s="43">
        <v>77.75</v>
      </c>
      <c r="E9" s="43">
        <v>85</v>
      </c>
      <c r="F9" s="43">
        <v>83.75</v>
      </c>
      <c r="G9" s="14">
        <f>Problems!W9</f>
        <v>78</v>
      </c>
      <c r="H9" s="14">
        <v>22</v>
      </c>
      <c r="I9" s="14">
        <f>IF(G9+H9&gt;100,100,G9+H9)+3</f>
        <v>103</v>
      </c>
      <c r="J9" s="14">
        <v>16</v>
      </c>
      <c r="K9" s="14">
        <f t="shared" si="1"/>
        <v>448</v>
      </c>
      <c r="L9" s="26">
        <f t="shared" si="0"/>
        <v>0.896</v>
      </c>
      <c r="M9" s="27" t="s">
        <v>82</v>
      </c>
    </row>
    <row r="10" spans="1:13" ht="13.5" customHeight="1">
      <c r="A10" s="19" t="s">
        <v>38</v>
      </c>
      <c r="B10" s="19" t="s">
        <v>62</v>
      </c>
      <c r="C10" s="43">
        <v>73.75</v>
      </c>
      <c r="D10" s="43">
        <v>93.5</v>
      </c>
      <c r="E10" s="43">
        <v>80</v>
      </c>
      <c r="F10" s="43">
        <v>60</v>
      </c>
      <c r="G10" s="14">
        <f>Problems!W10</f>
        <v>76</v>
      </c>
      <c r="H10" s="14">
        <v>22</v>
      </c>
      <c r="I10" s="14">
        <f t="shared" si="2"/>
        <v>98</v>
      </c>
      <c r="J10" s="14">
        <v>0</v>
      </c>
      <c r="K10" s="14">
        <f t="shared" si="1"/>
        <v>405.25</v>
      </c>
      <c r="L10" s="26">
        <f t="shared" si="0"/>
        <v>0.8105</v>
      </c>
      <c r="M10" s="27" t="s">
        <v>84</v>
      </c>
    </row>
    <row r="11" spans="1:13" ht="13.5" customHeight="1">
      <c r="A11" s="19" t="s">
        <v>39</v>
      </c>
      <c r="B11" s="19" t="s">
        <v>63</v>
      </c>
      <c r="C11" s="43">
        <v>77.5</v>
      </c>
      <c r="D11" s="43">
        <v>72.5</v>
      </c>
      <c r="E11" s="43">
        <v>79</v>
      </c>
      <c r="F11" s="43">
        <v>68.75</v>
      </c>
      <c r="G11" s="14">
        <f>Problems!W11</f>
        <v>79</v>
      </c>
      <c r="H11" s="14">
        <v>21</v>
      </c>
      <c r="I11" s="14">
        <f t="shared" si="2"/>
        <v>100</v>
      </c>
      <c r="J11" s="14">
        <v>0</v>
      </c>
      <c r="K11" s="14">
        <f t="shared" si="1"/>
        <v>397.75</v>
      </c>
      <c r="L11" s="26">
        <f t="shared" si="0"/>
        <v>0.7955</v>
      </c>
      <c r="M11" s="27" t="s">
        <v>84</v>
      </c>
    </row>
    <row r="12" spans="1:13" ht="13.5" customHeight="1">
      <c r="A12" s="19" t="s">
        <v>40</v>
      </c>
      <c r="B12" s="19" t="s">
        <v>64</v>
      </c>
      <c r="C12" s="43">
        <v>66.25</v>
      </c>
      <c r="D12" s="43">
        <v>63.5</v>
      </c>
      <c r="E12" s="43">
        <v>61</v>
      </c>
      <c r="F12" s="43">
        <v>70</v>
      </c>
      <c r="G12" s="14">
        <f>Problems!W12</f>
        <v>75</v>
      </c>
      <c r="H12" s="14">
        <v>21</v>
      </c>
      <c r="I12" s="14">
        <f t="shared" si="2"/>
        <v>96</v>
      </c>
      <c r="J12" s="14">
        <v>10</v>
      </c>
      <c r="K12" s="14">
        <f t="shared" si="1"/>
        <v>366.75</v>
      </c>
      <c r="L12" s="26">
        <f t="shared" si="0"/>
        <v>0.7335</v>
      </c>
      <c r="M12" s="27" t="s">
        <v>83</v>
      </c>
    </row>
    <row r="13" spans="1:13" ht="13.5" customHeight="1">
      <c r="A13" s="19" t="s">
        <v>41</v>
      </c>
      <c r="B13" s="19" t="s">
        <v>65</v>
      </c>
      <c r="C13" s="43">
        <v>76.25</v>
      </c>
      <c r="D13" s="43">
        <v>79.75</v>
      </c>
      <c r="E13" s="43">
        <v>87</v>
      </c>
      <c r="F13" s="43">
        <v>75</v>
      </c>
      <c r="G13" s="14">
        <f>Problems!W13</f>
        <v>69.5</v>
      </c>
      <c r="H13" s="14">
        <v>21</v>
      </c>
      <c r="I13" s="14">
        <f t="shared" si="2"/>
        <v>90.5</v>
      </c>
      <c r="J13" s="14">
        <v>0</v>
      </c>
      <c r="K13" s="14">
        <f t="shared" si="1"/>
        <v>408.5</v>
      </c>
      <c r="L13" s="26">
        <f t="shared" si="0"/>
        <v>0.817</v>
      </c>
      <c r="M13" s="27" t="s">
        <v>84</v>
      </c>
    </row>
    <row r="14" spans="1:13" ht="13.5" customHeight="1">
      <c r="A14" s="19" t="s">
        <v>42</v>
      </c>
      <c r="B14" s="19" t="s">
        <v>66</v>
      </c>
      <c r="C14" s="43">
        <v>66.25</v>
      </c>
      <c r="D14" s="43">
        <v>70.75</v>
      </c>
      <c r="E14" s="43">
        <v>70</v>
      </c>
      <c r="F14" s="43">
        <v>88.75</v>
      </c>
      <c r="G14" s="14">
        <f>Problems!W14</f>
        <v>79.5</v>
      </c>
      <c r="H14" s="14">
        <v>23</v>
      </c>
      <c r="I14" s="14">
        <f>IF(G14+H14&gt;100,100,G14+H14)+2.5</f>
        <v>102.5</v>
      </c>
      <c r="J14" s="14">
        <v>0</v>
      </c>
      <c r="K14" s="14">
        <f t="shared" si="1"/>
        <v>398.25</v>
      </c>
      <c r="L14" s="26">
        <f t="shared" si="0"/>
        <v>0.7965</v>
      </c>
      <c r="M14" s="27" t="s">
        <v>84</v>
      </c>
    </row>
    <row r="15" spans="1:13" ht="13.5" customHeight="1">
      <c r="A15" s="19" t="s">
        <v>55</v>
      </c>
      <c r="B15" s="19" t="s">
        <v>67</v>
      </c>
      <c r="C15" s="43">
        <v>78.75</v>
      </c>
      <c r="D15" s="43">
        <v>79.25</v>
      </c>
      <c r="E15" s="43">
        <v>70</v>
      </c>
      <c r="F15" s="43">
        <v>73.75</v>
      </c>
      <c r="G15" s="14">
        <f>Problems!W15</f>
        <v>57</v>
      </c>
      <c r="H15" s="14">
        <v>22</v>
      </c>
      <c r="I15" s="14">
        <f>IF(G15+H15&gt;100,100,G15+H15)+3</f>
        <v>82</v>
      </c>
      <c r="J15" s="14">
        <v>0</v>
      </c>
      <c r="K15" s="14">
        <f t="shared" si="1"/>
        <v>383.75</v>
      </c>
      <c r="L15" s="26">
        <f t="shared" si="0"/>
        <v>0.7675</v>
      </c>
      <c r="M15" s="27" t="s">
        <v>83</v>
      </c>
    </row>
    <row r="16" spans="1:13" ht="13.5" customHeight="1">
      <c r="A16" s="19" t="s">
        <v>43</v>
      </c>
      <c r="B16" s="19" t="s">
        <v>68</v>
      </c>
      <c r="C16" s="43">
        <v>81.25</v>
      </c>
      <c r="D16" s="43">
        <v>86</v>
      </c>
      <c r="E16" s="43">
        <v>86</v>
      </c>
      <c r="F16" s="43">
        <v>86.25</v>
      </c>
      <c r="G16" s="14">
        <f>Problems!W16</f>
        <v>74.5</v>
      </c>
      <c r="H16" s="14">
        <v>21</v>
      </c>
      <c r="I16" s="14">
        <f>IF(G16+H16&gt;100,100,G16+H16)+3</f>
        <v>98.5</v>
      </c>
      <c r="J16" s="14">
        <v>23</v>
      </c>
      <c r="K16" s="14">
        <f t="shared" si="1"/>
        <v>461</v>
      </c>
      <c r="L16" s="26">
        <f t="shared" si="0"/>
        <v>0.922</v>
      </c>
      <c r="M16" s="27" t="s">
        <v>82</v>
      </c>
    </row>
    <row r="17" spans="1:13" ht="13.5" customHeight="1">
      <c r="A17" s="19" t="s">
        <v>44</v>
      </c>
      <c r="B17" s="19" t="s">
        <v>69</v>
      </c>
      <c r="C17" s="43">
        <v>71.25</v>
      </c>
      <c r="D17" s="43">
        <v>74.75</v>
      </c>
      <c r="E17" s="43">
        <v>85</v>
      </c>
      <c r="F17" s="43">
        <v>78.75</v>
      </c>
      <c r="G17" s="14">
        <f>Problems!W17</f>
        <v>81</v>
      </c>
      <c r="H17" s="14">
        <v>21</v>
      </c>
      <c r="I17" s="14">
        <f t="shared" si="2"/>
        <v>100</v>
      </c>
      <c r="J17" s="14">
        <v>0</v>
      </c>
      <c r="K17" s="14">
        <f t="shared" si="1"/>
        <v>409.75</v>
      </c>
      <c r="L17" s="26">
        <f t="shared" si="0"/>
        <v>0.8195</v>
      </c>
      <c r="M17" s="27" t="s">
        <v>84</v>
      </c>
    </row>
    <row r="18" spans="1:13" ht="13.5" customHeight="1">
      <c r="A18" s="19" t="s">
        <v>45</v>
      </c>
      <c r="B18" s="19" t="s">
        <v>70</v>
      </c>
      <c r="C18" s="43">
        <v>73.75</v>
      </c>
      <c r="D18" s="43">
        <v>72.75</v>
      </c>
      <c r="E18" s="43">
        <v>63</v>
      </c>
      <c r="F18" s="43">
        <v>77.5</v>
      </c>
      <c r="G18" s="14">
        <f>Problems!W18</f>
        <v>72</v>
      </c>
      <c r="H18" s="14">
        <v>22</v>
      </c>
      <c r="I18" s="14">
        <f t="shared" si="2"/>
        <v>94</v>
      </c>
      <c r="J18" s="14">
        <v>0</v>
      </c>
      <c r="K18" s="14">
        <f t="shared" si="1"/>
        <v>381</v>
      </c>
      <c r="L18" s="26">
        <f t="shared" si="0"/>
        <v>0.762</v>
      </c>
      <c r="M18" s="27" t="s">
        <v>83</v>
      </c>
    </row>
    <row r="19" spans="1:13" ht="13.5" customHeight="1">
      <c r="A19" s="19" t="s">
        <v>46</v>
      </c>
      <c r="B19" s="19" t="s">
        <v>71</v>
      </c>
      <c r="C19" s="43">
        <v>72.5</v>
      </c>
      <c r="D19" s="43">
        <v>83</v>
      </c>
      <c r="E19" s="43">
        <v>85</v>
      </c>
      <c r="F19" s="43">
        <v>80</v>
      </c>
      <c r="G19" s="14">
        <f>Problems!W19</f>
        <v>77</v>
      </c>
      <c r="H19" s="14">
        <v>23</v>
      </c>
      <c r="I19" s="14">
        <f>IF(G19+H19&gt;100,100,G19+H19)+3</f>
        <v>103</v>
      </c>
      <c r="J19" s="14">
        <v>0</v>
      </c>
      <c r="K19" s="14">
        <f t="shared" si="1"/>
        <v>423.5</v>
      </c>
      <c r="L19" s="26">
        <f t="shared" si="0"/>
        <v>0.847</v>
      </c>
      <c r="M19" s="27" t="s">
        <v>84</v>
      </c>
    </row>
    <row r="20" spans="1:13" ht="13.5" customHeight="1">
      <c r="A20" s="19" t="s">
        <v>47</v>
      </c>
      <c r="B20" s="19" t="s">
        <v>72</v>
      </c>
      <c r="C20" s="43">
        <v>68.75</v>
      </c>
      <c r="D20" s="43">
        <v>66</v>
      </c>
      <c r="E20" s="43">
        <v>78</v>
      </c>
      <c r="F20" s="43">
        <v>73.75</v>
      </c>
      <c r="G20" s="14">
        <f>Problems!W20</f>
        <v>85</v>
      </c>
      <c r="H20" s="14">
        <v>21</v>
      </c>
      <c r="I20" s="14">
        <f t="shared" si="2"/>
        <v>100</v>
      </c>
      <c r="J20" s="14">
        <v>0</v>
      </c>
      <c r="K20" s="14">
        <f t="shared" si="1"/>
        <v>386.5</v>
      </c>
      <c r="L20" s="26">
        <f t="shared" si="0"/>
        <v>0.773</v>
      </c>
      <c r="M20" s="27" t="s">
        <v>83</v>
      </c>
    </row>
    <row r="21" spans="1:13" ht="13.5" customHeight="1">
      <c r="A21" s="19" t="s">
        <v>48</v>
      </c>
      <c r="B21" s="19" t="s">
        <v>73</v>
      </c>
      <c r="C21" s="43">
        <v>78.75</v>
      </c>
      <c r="D21" s="43">
        <v>77.25</v>
      </c>
      <c r="E21" s="43">
        <v>77</v>
      </c>
      <c r="F21" s="43">
        <v>75</v>
      </c>
      <c r="G21" s="14">
        <f>Problems!W21</f>
        <v>77.5</v>
      </c>
      <c r="H21" s="14">
        <v>21</v>
      </c>
      <c r="I21" s="14">
        <f t="shared" si="2"/>
        <v>98.5</v>
      </c>
      <c r="J21" s="14">
        <v>0</v>
      </c>
      <c r="K21" s="14">
        <f t="shared" si="1"/>
        <v>406.5</v>
      </c>
      <c r="L21" s="26">
        <f t="shared" si="0"/>
        <v>0.813</v>
      </c>
      <c r="M21" s="27" t="s">
        <v>84</v>
      </c>
    </row>
    <row r="22" spans="1:13" ht="13.5" customHeight="1">
      <c r="A22" s="19" t="s">
        <v>49</v>
      </c>
      <c r="B22" s="19" t="s">
        <v>74</v>
      </c>
      <c r="C22" s="43">
        <v>68.75</v>
      </c>
      <c r="D22" s="43">
        <v>63.25</v>
      </c>
      <c r="E22" s="43">
        <v>67</v>
      </c>
      <c r="F22" s="43">
        <v>77.5</v>
      </c>
      <c r="G22" s="14">
        <f>Problems!W22</f>
        <v>72</v>
      </c>
      <c r="H22" s="14">
        <v>22</v>
      </c>
      <c r="I22" s="14">
        <f t="shared" si="2"/>
        <v>94</v>
      </c>
      <c r="J22" s="14">
        <v>0</v>
      </c>
      <c r="K22" s="14">
        <f t="shared" si="1"/>
        <v>370.5</v>
      </c>
      <c r="L22" s="26">
        <f t="shared" si="0"/>
        <v>0.741</v>
      </c>
      <c r="M22" s="27" t="s">
        <v>83</v>
      </c>
    </row>
    <row r="23" spans="1:13" ht="13.5" customHeight="1">
      <c r="A23" s="19" t="s">
        <v>50</v>
      </c>
      <c r="B23" s="19" t="s">
        <v>75</v>
      </c>
      <c r="C23" s="43">
        <v>77.5</v>
      </c>
      <c r="D23" s="43">
        <v>57.5</v>
      </c>
      <c r="E23" s="43">
        <v>73</v>
      </c>
      <c r="F23" s="43">
        <v>75</v>
      </c>
      <c r="G23" s="14">
        <f>Problems!W23</f>
        <v>63</v>
      </c>
      <c r="H23" s="14">
        <v>22</v>
      </c>
      <c r="I23" s="14">
        <f t="shared" si="2"/>
        <v>85</v>
      </c>
      <c r="J23" s="14">
        <v>0</v>
      </c>
      <c r="K23" s="14">
        <f t="shared" si="1"/>
        <v>368</v>
      </c>
      <c r="L23" s="26">
        <f t="shared" si="0"/>
        <v>0.736</v>
      </c>
      <c r="M23" s="27" t="s">
        <v>83</v>
      </c>
    </row>
    <row r="24" spans="1:13" ht="13.5" customHeight="1">
      <c r="A24" s="19" t="s">
        <v>51</v>
      </c>
      <c r="B24" s="19" t="s">
        <v>76</v>
      </c>
      <c r="C24" s="43">
        <v>86.25</v>
      </c>
      <c r="D24" s="43">
        <v>101.75</v>
      </c>
      <c r="E24" s="43">
        <v>98</v>
      </c>
      <c r="F24" s="43">
        <v>91.25</v>
      </c>
      <c r="G24" s="14">
        <f>Problems!W24</f>
        <v>76</v>
      </c>
      <c r="H24" s="14">
        <v>25</v>
      </c>
      <c r="I24" s="14">
        <f>IF(G24+H24&gt;100,100,G24+H24)+3</f>
        <v>103</v>
      </c>
      <c r="J24" s="14">
        <v>0</v>
      </c>
      <c r="K24" s="14">
        <f t="shared" si="1"/>
        <v>480.25</v>
      </c>
      <c r="L24" s="26">
        <f t="shared" si="0"/>
        <v>0.9605</v>
      </c>
      <c r="M24" s="27" t="s">
        <v>82</v>
      </c>
    </row>
    <row r="25" spans="1:13" ht="13.5" customHeight="1">
      <c r="A25" s="19" t="s">
        <v>52</v>
      </c>
      <c r="B25" s="19" t="s">
        <v>77</v>
      </c>
      <c r="C25" s="43">
        <v>68.75</v>
      </c>
      <c r="D25" s="43">
        <v>75.75</v>
      </c>
      <c r="E25" s="43">
        <v>75</v>
      </c>
      <c r="F25" s="43">
        <v>70</v>
      </c>
      <c r="G25" s="14">
        <f>Problems!W25</f>
        <v>67.5</v>
      </c>
      <c r="H25" s="14">
        <v>21</v>
      </c>
      <c r="I25" s="14">
        <f>IF(G25+H25&gt;100,100,G25+H25)</f>
        <v>88.5</v>
      </c>
      <c r="J25" s="14">
        <v>0</v>
      </c>
      <c r="K25" s="14">
        <f>SUM(C25:F25,I25)+J25</f>
        <v>378</v>
      </c>
      <c r="L25" s="26">
        <f t="shared" si="0"/>
        <v>0.756</v>
      </c>
      <c r="M25" s="27" t="s">
        <v>83</v>
      </c>
    </row>
    <row r="26" spans="1:13" ht="13.5" customHeight="1">
      <c r="A26" s="19" t="s">
        <v>53</v>
      </c>
      <c r="B26" s="19" t="s">
        <v>78</v>
      </c>
      <c r="C26" s="43">
        <v>80</v>
      </c>
      <c r="D26" s="43">
        <v>77.25</v>
      </c>
      <c r="E26" s="43">
        <v>84</v>
      </c>
      <c r="F26" s="43">
        <v>72.5</v>
      </c>
      <c r="G26" s="14">
        <f>Problems!W26</f>
        <v>69</v>
      </c>
      <c r="H26" s="14">
        <v>23</v>
      </c>
      <c r="I26" s="14">
        <f>IF(G26+H26&gt;100,100,G26+H26)+3</f>
        <v>95</v>
      </c>
      <c r="J26" s="14">
        <v>0</v>
      </c>
      <c r="K26" s="14">
        <f t="shared" si="1"/>
        <v>408.75</v>
      </c>
      <c r="L26" s="26">
        <f t="shared" si="0"/>
        <v>0.8175</v>
      </c>
      <c r="M26" s="27" t="s">
        <v>84</v>
      </c>
    </row>
    <row r="27" spans="1:13" ht="13.5" customHeight="1">
      <c r="A27" s="19" t="s">
        <v>54</v>
      </c>
      <c r="B27" s="19" t="s">
        <v>79</v>
      </c>
      <c r="C27" s="43">
        <v>82.5</v>
      </c>
      <c r="D27" s="43">
        <v>87.75</v>
      </c>
      <c r="E27" s="43">
        <v>90</v>
      </c>
      <c r="F27" s="43">
        <v>76.25</v>
      </c>
      <c r="G27" s="14">
        <f>Problems!W27</f>
        <v>75</v>
      </c>
      <c r="H27" s="14">
        <v>22</v>
      </c>
      <c r="I27" s="14">
        <f t="shared" si="2"/>
        <v>97</v>
      </c>
      <c r="J27" s="14">
        <v>21</v>
      </c>
      <c r="K27" s="14">
        <f t="shared" si="1"/>
        <v>454.5</v>
      </c>
      <c r="L27" s="26">
        <f t="shared" si="0"/>
        <v>0.909</v>
      </c>
      <c r="M27" s="27" t="s">
        <v>82</v>
      </c>
    </row>
    <row r="28" spans="3:12" ht="13.5" customHeight="1">
      <c r="C28" s="45">
        <f aca="true" t="shared" si="3" ref="C28:L28">AVERAGE(C4:C27)</f>
        <v>77.65625</v>
      </c>
      <c r="D28" s="45">
        <f t="shared" si="3"/>
        <v>78.39583333333333</v>
      </c>
      <c r="E28" s="45">
        <f t="shared" si="3"/>
        <v>78.66666666666667</v>
      </c>
      <c r="F28" s="45">
        <f t="shared" si="3"/>
        <v>76.51041666666667</v>
      </c>
      <c r="G28" s="46">
        <f t="shared" si="3"/>
        <v>74.10416666666667</v>
      </c>
      <c r="H28" s="46">
        <f t="shared" si="3"/>
        <v>22</v>
      </c>
      <c r="I28" s="46">
        <f t="shared" si="3"/>
        <v>96.375</v>
      </c>
      <c r="J28" s="46">
        <f t="shared" si="3"/>
        <v>4.9375</v>
      </c>
      <c r="K28" s="46">
        <f t="shared" si="3"/>
        <v>412.5416666666667</v>
      </c>
      <c r="L28" s="47">
        <f t="shared" si="3"/>
        <v>0.8250833333333332</v>
      </c>
    </row>
    <row r="29" s="48" customFormat="1" ht="13.5" customHeight="1">
      <c r="B29" s="27"/>
    </row>
    <row r="31" ht="13.5" customHeight="1">
      <c r="C31" s="49"/>
    </row>
    <row r="32" spans="1:2" ht="13.5" customHeight="1">
      <c r="A32" s="9"/>
      <c r="B32" s="9"/>
    </row>
    <row r="33" spans="1:2" ht="13.5" customHeight="1">
      <c r="A33" s="9"/>
      <c r="B33" s="9"/>
    </row>
    <row r="34" spans="1:2" ht="13.5" customHeight="1">
      <c r="A34" s="9"/>
      <c r="B34" s="9"/>
    </row>
    <row r="35" spans="1:2" ht="13.5" customHeight="1">
      <c r="A35" s="9"/>
      <c r="B35" s="9"/>
    </row>
    <row r="36" spans="1:2" ht="13.5" customHeight="1">
      <c r="A36" s="9"/>
      <c r="B36" s="9"/>
    </row>
    <row r="37" spans="1:2" ht="13.5" customHeight="1">
      <c r="A37" s="9"/>
      <c r="B37" s="9"/>
    </row>
    <row r="38" spans="1:2" ht="13.5" customHeight="1">
      <c r="A38" s="9"/>
      <c r="B38" s="9"/>
    </row>
    <row r="39" spans="1:2" ht="13.5" customHeight="1">
      <c r="A39" s="9"/>
      <c r="B39" s="9"/>
    </row>
    <row r="40" spans="1:2" ht="13.5" customHeight="1">
      <c r="A40" s="9"/>
      <c r="B40" s="9"/>
    </row>
    <row r="41" spans="1:2" ht="13.5" customHeight="1">
      <c r="A41" s="9"/>
      <c r="B41" s="9"/>
    </row>
    <row r="42" spans="1:2" ht="13.5" customHeight="1">
      <c r="A42" s="9"/>
      <c r="B42" s="9"/>
    </row>
    <row r="43" spans="1:2" ht="13.5" customHeight="1">
      <c r="A43" s="9"/>
      <c r="B43" s="9"/>
    </row>
    <row r="44" spans="1:2" ht="13.5" customHeight="1">
      <c r="A44" s="9"/>
      <c r="B44" s="9"/>
    </row>
    <row r="45" spans="1:2" ht="13.5" customHeight="1">
      <c r="A45" s="9"/>
      <c r="B45" s="9"/>
    </row>
    <row r="46" spans="1:2" ht="13.5" customHeight="1">
      <c r="A46" s="9"/>
      <c r="B46" s="9"/>
    </row>
    <row r="47" spans="1:2" ht="13.5" customHeight="1">
      <c r="A47" s="9"/>
      <c r="B47" s="9"/>
    </row>
    <row r="48" spans="1:2" ht="13.5" customHeight="1">
      <c r="A48" s="9"/>
      <c r="B48" s="9"/>
    </row>
    <row r="49" spans="1:2" ht="13.5" customHeight="1">
      <c r="A49" s="9"/>
      <c r="B49" s="9"/>
    </row>
    <row r="50" spans="1:2" ht="13.5" customHeight="1">
      <c r="A50" s="9"/>
      <c r="B50" s="9"/>
    </row>
    <row r="51" spans="1:2" ht="13.5" customHeight="1">
      <c r="A51" s="9"/>
      <c r="B51" s="9"/>
    </row>
  </sheetData>
  <sheetProtection password="C60B" sheet="1"/>
  <printOptions gridLines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B1">
      <selection activeCell="B1" sqref="B1"/>
    </sheetView>
  </sheetViews>
  <sheetFormatPr defaultColWidth="9.140625" defaultRowHeight="13.5" customHeight="1"/>
  <cols>
    <col min="1" max="1" width="18.28125" style="9" hidden="1" customWidth="1"/>
    <col min="2" max="2" width="5.8515625" style="9" customWidth="1"/>
    <col min="3" max="22" width="5.7109375" style="1" customWidth="1"/>
    <col min="23" max="23" width="6.421875" style="9" bestFit="1" customWidth="1"/>
    <col min="24" max="16384" width="9.140625" style="9" customWidth="1"/>
  </cols>
  <sheetData>
    <row r="1" spans="2:22" ht="13.5" customHeight="1">
      <c r="B1" s="16" t="s">
        <v>28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3.5" customHeight="1">
      <c r="A2" s="10" t="s">
        <v>3</v>
      </c>
      <c r="B2" s="11" t="s">
        <v>6</v>
      </c>
      <c r="C2" s="3" t="s">
        <v>9</v>
      </c>
      <c r="D2" s="3" t="s">
        <v>10</v>
      </c>
      <c r="E2" s="3" t="s">
        <v>11</v>
      </c>
      <c r="F2" s="7" t="s">
        <v>80</v>
      </c>
      <c r="G2" s="7" t="s">
        <v>12</v>
      </c>
      <c r="H2" s="7" t="s">
        <v>13</v>
      </c>
      <c r="I2" s="7" t="s">
        <v>14</v>
      </c>
      <c r="J2" s="7" t="s">
        <v>80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80</v>
      </c>
      <c r="P2" s="7" t="s">
        <v>19</v>
      </c>
      <c r="Q2" s="7" t="s">
        <v>20</v>
      </c>
      <c r="R2" s="7" t="s">
        <v>21</v>
      </c>
      <c r="S2" s="7" t="s">
        <v>22</v>
      </c>
      <c r="T2" s="7" t="s">
        <v>23</v>
      </c>
      <c r="U2" s="7" t="s">
        <v>24</v>
      </c>
      <c r="V2" s="7" t="s">
        <v>25</v>
      </c>
      <c r="W2" s="13" t="s">
        <v>30</v>
      </c>
    </row>
    <row r="3" spans="2:23" ht="13.5" customHeight="1">
      <c r="B3" s="12"/>
      <c r="C3" s="4">
        <v>5</v>
      </c>
      <c r="D3" s="4">
        <v>5</v>
      </c>
      <c r="E3" s="4">
        <v>5</v>
      </c>
      <c r="F3" s="4">
        <v>3</v>
      </c>
      <c r="G3" s="4">
        <v>5</v>
      </c>
      <c r="H3" s="4">
        <v>5</v>
      </c>
      <c r="I3" s="4">
        <v>5</v>
      </c>
      <c r="J3" s="4">
        <v>3</v>
      </c>
      <c r="K3" s="4">
        <v>5</v>
      </c>
      <c r="L3" s="4">
        <v>5</v>
      </c>
      <c r="M3" s="4">
        <v>5</v>
      </c>
      <c r="N3" s="4">
        <v>5</v>
      </c>
      <c r="O3" s="4">
        <v>3</v>
      </c>
      <c r="P3" s="4">
        <v>5</v>
      </c>
      <c r="Q3" s="4">
        <v>5</v>
      </c>
      <c r="R3" s="4">
        <v>5</v>
      </c>
      <c r="S3" s="4">
        <v>5</v>
      </c>
      <c r="T3" s="4">
        <v>5</v>
      </c>
      <c r="U3" s="4">
        <v>5</v>
      </c>
      <c r="V3" s="4">
        <v>5</v>
      </c>
      <c r="W3" s="13">
        <v>75</v>
      </c>
    </row>
    <row r="4" spans="1:23" ht="13.5" customHeight="1">
      <c r="A4" s="8" t="str">
        <f>ACCT450!A4</f>
        <v>Backer, James M.</v>
      </c>
      <c r="B4" s="18" t="str">
        <f>ACCT450!B4</f>
        <v>800-29-4124</v>
      </c>
      <c r="C4" s="1">
        <v>4</v>
      </c>
      <c r="D4" s="1">
        <v>5</v>
      </c>
      <c r="E4" s="1">
        <v>4</v>
      </c>
      <c r="F4" s="1">
        <v>0</v>
      </c>
      <c r="G4" s="1">
        <v>4</v>
      </c>
      <c r="H4" s="1">
        <v>4</v>
      </c>
      <c r="I4" s="1">
        <v>4</v>
      </c>
      <c r="J4" s="1">
        <v>0</v>
      </c>
      <c r="K4" s="1">
        <v>5</v>
      </c>
      <c r="L4" s="1">
        <v>4</v>
      </c>
      <c r="M4" s="1">
        <v>5</v>
      </c>
      <c r="N4" s="1">
        <v>5</v>
      </c>
      <c r="O4" s="1">
        <v>3</v>
      </c>
      <c r="P4" s="1">
        <v>5</v>
      </c>
      <c r="Q4" s="1">
        <v>5</v>
      </c>
      <c r="R4" s="1">
        <v>5</v>
      </c>
      <c r="S4" s="1">
        <v>5</v>
      </c>
      <c r="T4" s="1">
        <v>4</v>
      </c>
      <c r="U4" s="1">
        <v>4</v>
      </c>
      <c r="V4" s="1">
        <v>5</v>
      </c>
      <c r="W4" s="14">
        <f>SUM(C4:V4)</f>
        <v>80</v>
      </c>
    </row>
    <row r="5" spans="1:23" ht="13.5" customHeight="1">
      <c r="A5" s="8" t="str">
        <f>ACCT450!A5</f>
        <v>Baltazar, Lizbeth J.</v>
      </c>
      <c r="B5" s="18" t="str">
        <f>ACCT450!B5</f>
        <v>800-54-6126</v>
      </c>
      <c r="C5" s="1">
        <v>4</v>
      </c>
      <c r="D5" s="1">
        <v>5</v>
      </c>
      <c r="E5" s="1">
        <v>5</v>
      </c>
      <c r="F5" s="1">
        <v>0</v>
      </c>
      <c r="G5" s="1">
        <v>5</v>
      </c>
      <c r="H5" s="1">
        <v>5</v>
      </c>
      <c r="I5" s="1">
        <v>4</v>
      </c>
      <c r="J5" s="1">
        <v>3</v>
      </c>
      <c r="K5" s="1">
        <v>5</v>
      </c>
      <c r="L5" s="1">
        <v>5</v>
      </c>
      <c r="M5" s="1">
        <v>5</v>
      </c>
      <c r="N5" s="1">
        <v>5</v>
      </c>
      <c r="O5" s="1">
        <v>3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4</v>
      </c>
      <c r="V5" s="1">
        <v>0</v>
      </c>
      <c r="W5" s="14">
        <f aca="true" t="shared" si="0" ref="W5:W27">SUM(C5:V5)</f>
        <v>83</v>
      </c>
    </row>
    <row r="6" spans="1:23" ht="13.5" customHeight="1">
      <c r="A6" s="8" t="str">
        <f>ACCT450!A6</f>
        <v>Blair, Jennifer C.</v>
      </c>
      <c r="B6" s="18" t="str">
        <f>ACCT450!B6</f>
        <v>800-34-5417</v>
      </c>
      <c r="C6" s="1">
        <v>5</v>
      </c>
      <c r="D6" s="1">
        <v>5</v>
      </c>
      <c r="E6" s="1">
        <v>0</v>
      </c>
      <c r="F6" s="1">
        <v>3</v>
      </c>
      <c r="G6" s="1">
        <v>3</v>
      </c>
      <c r="H6" s="1">
        <v>0</v>
      </c>
      <c r="I6" s="1">
        <v>5</v>
      </c>
      <c r="J6" s="1">
        <v>0</v>
      </c>
      <c r="K6" s="1">
        <v>5</v>
      </c>
      <c r="L6" s="1">
        <v>5</v>
      </c>
      <c r="M6" s="1">
        <v>3.5</v>
      </c>
      <c r="N6" s="1">
        <v>0</v>
      </c>
      <c r="O6" s="1">
        <v>2</v>
      </c>
      <c r="P6" s="1">
        <v>5</v>
      </c>
      <c r="Q6" s="1">
        <v>4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4">
        <f t="shared" si="0"/>
        <v>70.5</v>
      </c>
    </row>
    <row r="7" spans="1:23" ht="13.5" customHeight="1">
      <c r="A7" s="8" t="str">
        <f>ACCT450!A7</f>
        <v>Bryant, Brandie N.</v>
      </c>
      <c r="B7" s="18" t="str">
        <f>ACCT450!B7</f>
        <v>800-07-3132</v>
      </c>
      <c r="C7" s="1">
        <v>3</v>
      </c>
      <c r="D7" s="1">
        <v>4</v>
      </c>
      <c r="E7" s="1">
        <v>0</v>
      </c>
      <c r="F7" s="1">
        <v>0</v>
      </c>
      <c r="G7" s="1">
        <v>0</v>
      </c>
      <c r="H7" s="1">
        <v>4</v>
      </c>
      <c r="I7" s="1">
        <v>4</v>
      </c>
      <c r="J7" s="1">
        <v>0</v>
      </c>
      <c r="K7" s="1">
        <v>5</v>
      </c>
      <c r="L7" s="1">
        <v>5</v>
      </c>
      <c r="M7" s="1">
        <v>4</v>
      </c>
      <c r="N7" s="1">
        <v>5</v>
      </c>
      <c r="O7" s="1">
        <v>0</v>
      </c>
      <c r="P7" s="1">
        <v>5</v>
      </c>
      <c r="Q7" s="1">
        <v>5</v>
      </c>
      <c r="R7" s="1">
        <v>5</v>
      </c>
      <c r="S7" s="1">
        <v>5</v>
      </c>
      <c r="T7" s="1">
        <v>5</v>
      </c>
      <c r="U7" s="1">
        <v>4</v>
      </c>
      <c r="V7" s="1">
        <v>0</v>
      </c>
      <c r="W7" s="14">
        <f t="shared" si="0"/>
        <v>63</v>
      </c>
    </row>
    <row r="8" spans="1:23" ht="13.5" customHeight="1">
      <c r="A8" s="8" t="str">
        <f>ACCT450!A8</f>
        <v>Coover, Holly N.</v>
      </c>
      <c r="B8" s="18" t="str">
        <f>ACCT450!B8</f>
        <v>800-33-1509</v>
      </c>
      <c r="C8" s="1">
        <v>5</v>
      </c>
      <c r="D8" s="1">
        <v>5</v>
      </c>
      <c r="E8" s="1">
        <v>5</v>
      </c>
      <c r="F8" s="1">
        <v>3</v>
      </c>
      <c r="G8" s="1">
        <v>5</v>
      </c>
      <c r="H8" s="1">
        <v>5</v>
      </c>
      <c r="I8" s="1">
        <v>5</v>
      </c>
      <c r="J8" s="1">
        <v>3</v>
      </c>
      <c r="K8" s="1">
        <v>5</v>
      </c>
      <c r="L8" s="1">
        <v>5</v>
      </c>
      <c r="M8" s="1">
        <v>5</v>
      </c>
      <c r="N8" s="1">
        <v>4.5</v>
      </c>
      <c r="O8" s="1">
        <v>3</v>
      </c>
      <c r="P8" s="1">
        <v>5</v>
      </c>
      <c r="Q8" s="1">
        <v>5</v>
      </c>
      <c r="R8" s="1">
        <v>5</v>
      </c>
      <c r="S8" s="1">
        <v>5</v>
      </c>
      <c r="T8" s="1">
        <v>0</v>
      </c>
      <c r="U8" s="1">
        <v>0</v>
      </c>
      <c r="V8" s="1">
        <v>0</v>
      </c>
      <c r="W8" s="14">
        <f t="shared" si="0"/>
        <v>78.5</v>
      </c>
    </row>
    <row r="9" spans="1:23" ht="13.5" customHeight="1">
      <c r="A9" s="8" t="str">
        <f>ACCT450!A9</f>
        <v>England, Emilee A.</v>
      </c>
      <c r="B9" s="18" t="str">
        <f>ACCT450!B9</f>
        <v>800-30-9540</v>
      </c>
      <c r="C9" s="1">
        <v>5</v>
      </c>
      <c r="D9" s="1">
        <v>5</v>
      </c>
      <c r="E9" s="1">
        <v>4</v>
      </c>
      <c r="F9" s="1">
        <v>3</v>
      </c>
      <c r="G9" s="1">
        <v>5</v>
      </c>
      <c r="H9" s="1">
        <v>5</v>
      </c>
      <c r="I9" s="1">
        <v>4</v>
      </c>
      <c r="J9" s="1">
        <v>0</v>
      </c>
      <c r="K9" s="1">
        <v>5</v>
      </c>
      <c r="L9" s="1">
        <v>5</v>
      </c>
      <c r="M9" s="1">
        <v>5</v>
      </c>
      <c r="N9" s="1">
        <v>4</v>
      </c>
      <c r="O9" s="1">
        <v>3</v>
      </c>
      <c r="P9" s="1">
        <v>5</v>
      </c>
      <c r="Q9" s="1">
        <v>5</v>
      </c>
      <c r="R9" s="1">
        <v>5</v>
      </c>
      <c r="S9" s="1">
        <v>5</v>
      </c>
      <c r="T9" s="1">
        <v>5</v>
      </c>
      <c r="U9" s="1">
        <v>0</v>
      </c>
      <c r="V9" s="1">
        <v>0</v>
      </c>
      <c r="W9" s="14">
        <f t="shared" si="0"/>
        <v>78</v>
      </c>
    </row>
    <row r="10" spans="1:23" ht="13.5" customHeight="1">
      <c r="A10" s="8" t="str">
        <f>ACCT450!A10</f>
        <v>Glover, John P.</v>
      </c>
      <c r="B10" s="18" t="str">
        <f>ACCT450!B10</f>
        <v>800-07-0306</v>
      </c>
      <c r="C10" s="1">
        <v>5</v>
      </c>
      <c r="D10" s="1">
        <v>3</v>
      </c>
      <c r="E10" s="1">
        <v>5</v>
      </c>
      <c r="F10" s="1">
        <v>0</v>
      </c>
      <c r="G10" s="1">
        <v>4</v>
      </c>
      <c r="H10" s="1">
        <v>4</v>
      </c>
      <c r="I10" s="1">
        <v>5</v>
      </c>
      <c r="J10" s="1">
        <v>0</v>
      </c>
      <c r="K10" s="1">
        <v>5</v>
      </c>
      <c r="L10" s="1">
        <v>5</v>
      </c>
      <c r="M10" s="1">
        <v>5</v>
      </c>
      <c r="N10" s="1">
        <v>5</v>
      </c>
      <c r="O10" s="1">
        <v>3</v>
      </c>
      <c r="P10" s="1">
        <v>5</v>
      </c>
      <c r="Q10" s="1">
        <v>4</v>
      </c>
      <c r="R10" s="1">
        <v>4</v>
      </c>
      <c r="S10" s="1">
        <v>5</v>
      </c>
      <c r="T10" s="1">
        <v>5</v>
      </c>
      <c r="U10" s="1">
        <v>4</v>
      </c>
      <c r="V10" s="1">
        <v>0</v>
      </c>
      <c r="W10" s="14">
        <f t="shared" si="0"/>
        <v>76</v>
      </c>
    </row>
    <row r="11" spans="1:23" ht="13.5" customHeight="1">
      <c r="A11" s="8" t="str">
        <f>ACCT450!A11</f>
        <v>Hadorn, Renee L.</v>
      </c>
      <c r="B11" s="18" t="str">
        <f>ACCT450!B11</f>
        <v>800-30-3880</v>
      </c>
      <c r="C11" s="1">
        <v>5</v>
      </c>
      <c r="D11" s="1">
        <v>5</v>
      </c>
      <c r="E11" s="1">
        <v>4</v>
      </c>
      <c r="F11" s="1">
        <v>3</v>
      </c>
      <c r="G11" s="1">
        <v>4</v>
      </c>
      <c r="H11" s="1">
        <v>5</v>
      </c>
      <c r="I11" s="1">
        <v>4</v>
      </c>
      <c r="J11" s="1">
        <v>0</v>
      </c>
      <c r="K11" s="1">
        <v>4.5</v>
      </c>
      <c r="L11" s="1">
        <v>5</v>
      </c>
      <c r="M11" s="1">
        <v>5</v>
      </c>
      <c r="N11" s="1">
        <v>4.5</v>
      </c>
      <c r="O11" s="1">
        <v>0</v>
      </c>
      <c r="P11" s="1">
        <v>5</v>
      </c>
      <c r="Q11" s="1">
        <v>5</v>
      </c>
      <c r="R11" s="1">
        <v>5</v>
      </c>
      <c r="S11" s="1">
        <v>5</v>
      </c>
      <c r="T11" s="1">
        <v>5</v>
      </c>
      <c r="U11" s="1">
        <v>5</v>
      </c>
      <c r="V11" s="1">
        <v>0</v>
      </c>
      <c r="W11" s="14">
        <f t="shared" si="0"/>
        <v>79</v>
      </c>
    </row>
    <row r="12" spans="1:23" ht="13.5" customHeight="1">
      <c r="A12" s="8" t="str">
        <f>ACCT450!A12</f>
        <v>Heady, Amber R.</v>
      </c>
      <c r="B12" s="18" t="str">
        <f>ACCT450!B12</f>
        <v>800-26-4932</v>
      </c>
      <c r="C12" s="1">
        <v>5</v>
      </c>
      <c r="D12" s="1">
        <v>5</v>
      </c>
      <c r="E12" s="1">
        <v>4</v>
      </c>
      <c r="F12" s="1">
        <v>3</v>
      </c>
      <c r="G12" s="1">
        <v>4</v>
      </c>
      <c r="H12" s="1">
        <v>3</v>
      </c>
      <c r="I12" s="1">
        <v>4</v>
      </c>
      <c r="J12" s="1">
        <v>0</v>
      </c>
      <c r="K12" s="1">
        <v>5</v>
      </c>
      <c r="L12" s="1">
        <v>5</v>
      </c>
      <c r="M12" s="1">
        <v>4</v>
      </c>
      <c r="N12" s="1">
        <v>5</v>
      </c>
      <c r="O12" s="1">
        <v>0</v>
      </c>
      <c r="P12" s="1">
        <v>3</v>
      </c>
      <c r="Q12" s="1">
        <v>5</v>
      </c>
      <c r="R12" s="1">
        <v>3</v>
      </c>
      <c r="S12" s="1">
        <v>4</v>
      </c>
      <c r="T12" s="1">
        <v>4</v>
      </c>
      <c r="U12" s="1">
        <v>4</v>
      </c>
      <c r="V12" s="1">
        <v>5</v>
      </c>
      <c r="W12" s="14">
        <f t="shared" si="0"/>
        <v>75</v>
      </c>
    </row>
    <row r="13" spans="1:23" ht="13.5" customHeight="1">
      <c r="A13" s="8" t="str">
        <f>ACCT450!A13</f>
        <v>Hughes, Bradley N.</v>
      </c>
      <c r="B13" s="18" t="str">
        <f>ACCT450!B13</f>
        <v>800-32-3555</v>
      </c>
      <c r="C13" s="1">
        <v>4</v>
      </c>
      <c r="D13" s="1">
        <v>5</v>
      </c>
      <c r="E13" s="1">
        <v>4</v>
      </c>
      <c r="F13" s="1">
        <v>3</v>
      </c>
      <c r="G13" s="1">
        <v>4</v>
      </c>
      <c r="H13" s="1">
        <v>5</v>
      </c>
      <c r="I13" s="1">
        <v>5</v>
      </c>
      <c r="J13" s="1">
        <v>3</v>
      </c>
      <c r="K13" s="1">
        <v>5</v>
      </c>
      <c r="L13" s="1">
        <v>5</v>
      </c>
      <c r="M13" s="1">
        <v>0</v>
      </c>
      <c r="N13" s="1">
        <v>4.5</v>
      </c>
      <c r="O13" s="1">
        <v>0</v>
      </c>
      <c r="P13" s="1">
        <v>4</v>
      </c>
      <c r="Q13" s="1">
        <v>5</v>
      </c>
      <c r="R13" s="1">
        <v>5</v>
      </c>
      <c r="S13" s="1">
        <v>0</v>
      </c>
      <c r="T13" s="1">
        <v>4</v>
      </c>
      <c r="U13" s="1">
        <v>4</v>
      </c>
      <c r="V13" s="1">
        <v>0</v>
      </c>
      <c r="W13" s="14">
        <f t="shared" si="0"/>
        <v>69.5</v>
      </c>
    </row>
    <row r="14" spans="1:23" ht="13.5" customHeight="1">
      <c r="A14" s="8" t="str">
        <f>ACCT450!A14</f>
        <v>Hunley, Brian D.</v>
      </c>
      <c r="B14" s="18" t="str">
        <f>ACCT450!B14</f>
        <v>800-30-6102</v>
      </c>
      <c r="C14" s="1">
        <v>5</v>
      </c>
      <c r="D14" s="1">
        <v>5</v>
      </c>
      <c r="E14" s="1">
        <v>5</v>
      </c>
      <c r="F14" s="1">
        <v>0</v>
      </c>
      <c r="G14" s="1">
        <v>5</v>
      </c>
      <c r="H14" s="1">
        <v>5</v>
      </c>
      <c r="I14" s="1">
        <v>4</v>
      </c>
      <c r="J14" s="1">
        <v>1</v>
      </c>
      <c r="K14" s="1">
        <v>4</v>
      </c>
      <c r="L14" s="1">
        <v>5</v>
      </c>
      <c r="M14" s="1">
        <v>3.5</v>
      </c>
      <c r="N14" s="1">
        <v>5</v>
      </c>
      <c r="O14" s="1">
        <v>0</v>
      </c>
      <c r="P14" s="1">
        <v>4</v>
      </c>
      <c r="Q14" s="1">
        <v>5</v>
      </c>
      <c r="R14" s="1">
        <v>5</v>
      </c>
      <c r="S14" s="1">
        <v>5</v>
      </c>
      <c r="T14" s="1">
        <v>4</v>
      </c>
      <c r="U14" s="1">
        <v>4</v>
      </c>
      <c r="V14" s="1">
        <v>5</v>
      </c>
      <c r="W14" s="14">
        <f t="shared" si="0"/>
        <v>79.5</v>
      </c>
    </row>
    <row r="15" spans="1:23" ht="13.5" customHeight="1">
      <c r="A15" s="8" t="str">
        <f>ACCT450!A15</f>
        <v>Kinnarney, Sean C.</v>
      </c>
      <c r="B15" s="18" t="str">
        <f>ACCT450!B15</f>
        <v>800-28-1354</v>
      </c>
      <c r="C15" s="1">
        <v>5</v>
      </c>
      <c r="D15" s="1">
        <v>0</v>
      </c>
      <c r="E15" s="1">
        <v>4</v>
      </c>
      <c r="F15" s="1">
        <v>3</v>
      </c>
      <c r="G15" s="1">
        <v>0</v>
      </c>
      <c r="H15" s="1">
        <v>5</v>
      </c>
      <c r="I15" s="1">
        <v>5</v>
      </c>
      <c r="J15" s="1">
        <v>0</v>
      </c>
      <c r="K15" s="1">
        <v>4</v>
      </c>
      <c r="L15" s="1">
        <v>4</v>
      </c>
      <c r="M15" s="1">
        <v>3</v>
      </c>
      <c r="N15" s="1">
        <v>5</v>
      </c>
      <c r="O15" s="1">
        <v>3</v>
      </c>
      <c r="P15" s="1">
        <v>0</v>
      </c>
      <c r="Q15" s="1">
        <v>4</v>
      </c>
      <c r="R15" s="1">
        <v>4</v>
      </c>
      <c r="S15" s="1">
        <v>4</v>
      </c>
      <c r="T15" s="1">
        <v>0</v>
      </c>
      <c r="U15" s="1">
        <v>0</v>
      </c>
      <c r="V15" s="1">
        <v>4</v>
      </c>
      <c r="W15" s="14">
        <f t="shared" si="0"/>
        <v>57</v>
      </c>
    </row>
    <row r="16" spans="1:23" ht="13.5" customHeight="1">
      <c r="A16" s="8" t="str">
        <f>ACCT450!A16</f>
        <v>Lanning, Jesse R.</v>
      </c>
      <c r="B16" s="18" t="str">
        <f>ACCT450!B16</f>
        <v>800-37-2586</v>
      </c>
      <c r="C16" s="1">
        <v>3</v>
      </c>
      <c r="D16" s="1">
        <v>4</v>
      </c>
      <c r="E16" s="1">
        <v>4</v>
      </c>
      <c r="F16" s="1">
        <v>3</v>
      </c>
      <c r="G16" s="1">
        <v>4</v>
      </c>
      <c r="H16" s="1">
        <v>4</v>
      </c>
      <c r="I16" s="1">
        <v>4</v>
      </c>
      <c r="J16" s="1">
        <v>3</v>
      </c>
      <c r="K16" s="1">
        <v>5</v>
      </c>
      <c r="L16" s="1">
        <v>3</v>
      </c>
      <c r="M16" s="1">
        <v>3</v>
      </c>
      <c r="N16" s="1">
        <v>4.5</v>
      </c>
      <c r="O16" s="1">
        <v>2</v>
      </c>
      <c r="P16" s="1">
        <v>3</v>
      </c>
      <c r="Q16" s="1">
        <v>4</v>
      </c>
      <c r="R16" s="1">
        <v>4</v>
      </c>
      <c r="S16" s="1">
        <v>3</v>
      </c>
      <c r="T16" s="1">
        <v>5</v>
      </c>
      <c r="U16" s="1">
        <v>4</v>
      </c>
      <c r="V16" s="1">
        <v>5</v>
      </c>
      <c r="W16" s="14">
        <f t="shared" si="0"/>
        <v>74.5</v>
      </c>
    </row>
    <row r="17" spans="1:23" ht="13.5" customHeight="1">
      <c r="A17" s="8" t="str">
        <f>ACCT450!A17</f>
        <v>Lawless, Shannon R.</v>
      </c>
      <c r="B17" s="18" t="str">
        <f>ACCT450!B17</f>
        <v>800-29-5107</v>
      </c>
      <c r="C17" s="1">
        <v>4</v>
      </c>
      <c r="D17" s="1">
        <v>5</v>
      </c>
      <c r="E17" s="1">
        <v>4</v>
      </c>
      <c r="F17" s="1">
        <v>0</v>
      </c>
      <c r="G17" s="1">
        <v>4</v>
      </c>
      <c r="H17" s="1">
        <v>4</v>
      </c>
      <c r="I17" s="1">
        <v>5</v>
      </c>
      <c r="J17" s="1">
        <v>3</v>
      </c>
      <c r="K17" s="1">
        <v>5</v>
      </c>
      <c r="L17" s="1">
        <v>5</v>
      </c>
      <c r="M17" s="1">
        <v>5</v>
      </c>
      <c r="N17" s="1">
        <v>5</v>
      </c>
      <c r="O17" s="1">
        <v>3</v>
      </c>
      <c r="P17" s="1">
        <v>3</v>
      </c>
      <c r="Q17" s="1">
        <v>5</v>
      </c>
      <c r="R17" s="1">
        <v>4</v>
      </c>
      <c r="S17" s="1">
        <v>3</v>
      </c>
      <c r="T17" s="1">
        <v>5</v>
      </c>
      <c r="U17" s="1">
        <v>4</v>
      </c>
      <c r="V17" s="1">
        <v>5</v>
      </c>
      <c r="W17" s="14">
        <f t="shared" si="0"/>
        <v>81</v>
      </c>
    </row>
    <row r="18" spans="1:23" ht="13.5" customHeight="1">
      <c r="A18" s="8" t="str">
        <f>ACCT450!A18</f>
        <v>McWhorter, Dustin J.</v>
      </c>
      <c r="B18" s="18" t="str">
        <f>ACCT450!B18</f>
        <v>800-28-9572</v>
      </c>
      <c r="C18" s="1">
        <v>4</v>
      </c>
      <c r="D18" s="1">
        <v>5</v>
      </c>
      <c r="E18" s="1">
        <v>4</v>
      </c>
      <c r="F18" s="1">
        <v>3</v>
      </c>
      <c r="G18" s="1">
        <v>5</v>
      </c>
      <c r="H18" s="1">
        <v>5</v>
      </c>
      <c r="I18" s="1">
        <v>3</v>
      </c>
      <c r="J18" s="1">
        <v>0</v>
      </c>
      <c r="K18" s="1">
        <v>5</v>
      </c>
      <c r="L18" s="1">
        <v>5</v>
      </c>
      <c r="M18" s="1">
        <v>0</v>
      </c>
      <c r="N18" s="1">
        <v>0</v>
      </c>
      <c r="O18" s="1">
        <v>0</v>
      </c>
      <c r="P18" s="1">
        <v>4</v>
      </c>
      <c r="Q18" s="1">
        <v>5</v>
      </c>
      <c r="R18" s="1">
        <v>5</v>
      </c>
      <c r="S18" s="1">
        <v>4</v>
      </c>
      <c r="T18" s="1">
        <v>5</v>
      </c>
      <c r="U18" s="1">
        <v>5</v>
      </c>
      <c r="V18" s="1">
        <v>5</v>
      </c>
      <c r="W18" s="14">
        <f t="shared" si="0"/>
        <v>72</v>
      </c>
    </row>
    <row r="19" spans="1:23" ht="13.5" customHeight="1">
      <c r="A19" s="8" t="str">
        <f>ACCT450!A19</f>
        <v>Palnau, Marisa J.</v>
      </c>
      <c r="B19" s="18" t="str">
        <f>ACCT450!B19</f>
        <v>800-44-0179</v>
      </c>
      <c r="C19" s="1">
        <v>4</v>
      </c>
      <c r="D19" s="1">
        <v>5</v>
      </c>
      <c r="E19" s="1">
        <v>0</v>
      </c>
      <c r="F19" s="1">
        <v>3</v>
      </c>
      <c r="G19" s="1">
        <v>3</v>
      </c>
      <c r="H19" s="1">
        <v>5</v>
      </c>
      <c r="I19" s="1">
        <v>5</v>
      </c>
      <c r="J19" s="1">
        <v>0</v>
      </c>
      <c r="K19" s="1">
        <v>5</v>
      </c>
      <c r="L19" s="1">
        <v>5</v>
      </c>
      <c r="M19" s="1">
        <v>5</v>
      </c>
      <c r="N19" s="1">
        <v>5</v>
      </c>
      <c r="O19" s="1">
        <v>3</v>
      </c>
      <c r="P19" s="1">
        <v>5</v>
      </c>
      <c r="Q19" s="1">
        <v>5</v>
      </c>
      <c r="R19" s="1">
        <v>4</v>
      </c>
      <c r="S19" s="1">
        <v>5</v>
      </c>
      <c r="T19" s="1">
        <v>5</v>
      </c>
      <c r="U19" s="1">
        <v>0</v>
      </c>
      <c r="V19" s="1">
        <v>5</v>
      </c>
      <c r="W19" s="14">
        <f t="shared" si="0"/>
        <v>77</v>
      </c>
    </row>
    <row r="20" spans="1:23" ht="13.5" customHeight="1">
      <c r="A20" s="8" t="str">
        <f>ACCT450!A20</f>
        <v>Peterson, Ginger M.</v>
      </c>
      <c r="B20" s="18" t="str">
        <f>ACCT450!B20</f>
        <v>800-44-0855</v>
      </c>
      <c r="C20" s="1">
        <v>5</v>
      </c>
      <c r="D20" s="1">
        <v>5</v>
      </c>
      <c r="E20" s="1">
        <v>4</v>
      </c>
      <c r="F20" s="1">
        <v>3</v>
      </c>
      <c r="G20" s="1">
        <v>5</v>
      </c>
      <c r="H20" s="1">
        <v>5</v>
      </c>
      <c r="I20" s="1">
        <v>2</v>
      </c>
      <c r="J20" s="1">
        <v>3</v>
      </c>
      <c r="K20" s="1">
        <v>5</v>
      </c>
      <c r="L20" s="1">
        <v>5</v>
      </c>
      <c r="M20" s="1">
        <v>4.5</v>
      </c>
      <c r="N20" s="1">
        <v>4.5</v>
      </c>
      <c r="O20" s="1">
        <v>2</v>
      </c>
      <c r="P20" s="1">
        <v>3</v>
      </c>
      <c r="Q20" s="1">
        <v>5</v>
      </c>
      <c r="R20" s="1">
        <v>5</v>
      </c>
      <c r="S20" s="1">
        <v>5</v>
      </c>
      <c r="T20" s="1">
        <v>5</v>
      </c>
      <c r="U20" s="1">
        <v>4</v>
      </c>
      <c r="V20" s="1">
        <v>5</v>
      </c>
      <c r="W20" s="14">
        <f t="shared" si="0"/>
        <v>85</v>
      </c>
    </row>
    <row r="21" spans="1:23" ht="13.5" customHeight="1">
      <c r="A21" s="8" t="str">
        <f>ACCT450!A21</f>
        <v>Phillips, Laura M.</v>
      </c>
      <c r="B21" s="18" t="str">
        <f>ACCT450!B21</f>
        <v>800-29-3339</v>
      </c>
      <c r="C21" s="1">
        <v>4</v>
      </c>
      <c r="D21" s="1">
        <v>5</v>
      </c>
      <c r="E21" s="1">
        <v>2</v>
      </c>
      <c r="F21" s="1">
        <v>3</v>
      </c>
      <c r="G21" s="1">
        <v>4</v>
      </c>
      <c r="H21" s="1">
        <v>5</v>
      </c>
      <c r="I21" s="1">
        <v>4</v>
      </c>
      <c r="J21" s="1">
        <v>2</v>
      </c>
      <c r="K21" s="1">
        <v>4</v>
      </c>
      <c r="L21" s="1">
        <v>3</v>
      </c>
      <c r="M21" s="1">
        <v>4.5</v>
      </c>
      <c r="N21" s="1">
        <v>5</v>
      </c>
      <c r="O21" s="1">
        <v>3</v>
      </c>
      <c r="P21" s="1">
        <v>4</v>
      </c>
      <c r="Q21" s="1">
        <v>4</v>
      </c>
      <c r="R21" s="1">
        <v>5</v>
      </c>
      <c r="S21" s="1">
        <v>4</v>
      </c>
      <c r="T21" s="1">
        <v>4</v>
      </c>
      <c r="U21" s="1">
        <v>4</v>
      </c>
      <c r="V21" s="1">
        <v>4</v>
      </c>
      <c r="W21" s="14">
        <f t="shared" si="0"/>
        <v>77.5</v>
      </c>
    </row>
    <row r="22" spans="1:23" ht="13.5" customHeight="1">
      <c r="A22" s="8" t="str">
        <f>ACCT450!A22</f>
        <v>Silchuk, Matthew C.</v>
      </c>
      <c r="B22" s="18" t="str">
        <f>ACCT450!B22</f>
        <v>800-32-6954</v>
      </c>
      <c r="C22" s="1">
        <v>3</v>
      </c>
      <c r="D22" s="1">
        <v>5</v>
      </c>
      <c r="E22" s="1">
        <v>4</v>
      </c>
      <c r="F22" s="1">
        <v>0</v>
      </c>
      <c r="G22" s="1">
        <v>0</v>
      </c>
      <c r="H22" s="1">
        <v>5</v>
      </c>
      <c r="I22" s="1">
        <v>5</v>
      </c>
      <c r="J22" s="1">
        <v>0</v>
      </c>
      <c r="K22" s="1">
        <v>5</v>
      </c>
      <c r="L22" s="1">
        <v>5</v>
      </c>
      <c r="M22" s="1">
        <v>4</v>
      </c>
      <c r="N22" s="1">
        <v>5</v>
      </c>
      <c r="O22" s="1">
        <v>0</v>
      </c>
      <c r="P22" s="1">
        <v>5</v>
      </c>
      <c r="Q22" s="1">
        <v>4</v>
      </c>
      <c r="R22" s="1">
        <v>4</v>
      </c>
      <c r="S22" s="1">
        <v>5</v>
      </c>
      <c r="T22" s="1">
        <v>5</v>
      </c>
      <c r="U22" s="1">
        <v>4</v>
      </c>
      <c r="V22" s="1">
        <v>4</v>
      </c>
      <c r="W22" s="14">
        <f t="shared" si="0"/>
        <v>72</v>
      </c>
    </row>
    <row r="23" spans="1:23" ht="13.5" customHeight="1">
      <c r="A23" s="8" t="str">
        <f>ACCT450!A23</f>
        <v>Swanson, Jennifer A.</v>
      </c>
      <c r="B23" s="18" t="str">
        <f>ACCT450!B23</f>
        <v>800-31-0814</v>
      </c>
      <c r="C23" s="1">
        <v>3</v>
      </c>
      <c r="D23" s="1">
        <v>0</v>
      </c>
      <c r="E23" s="1">
        <v>5</v>
      </c>
      <c r="F23" s="1">
        <v>3</v>
      </c>
      <c r="G23" s="1">
        <v>5</v>
      </c>
      <c r="H23" s="1">
        <v>4</v>
      </c>
      <c r="I23" s="1">
        <v>5</v>
      </c>
      <c r="J23" s="1">
        <v>0</v>
      </c>
      <c r="K23" s="1">
        <v>5</v>
      </c>
      <c r="L23" s="1">
        <v>5</v>
      </c>
      <c r="M23" s="1">
        <v>3</v>
      </c>
      <c r="N23" s="1">
        <v>0</v>
      </c>
      <c r="O23" s="1">
        <v>0</v>
      </c>
      <c r="P23" s="1">
        <v>5</v>
      </c>
      <c r="Q23" s="1">
        <v>5</v>
      </c>
      <c r="R23" s="1">
        <v>5</v>
      </c>
      <c r="S23" s="1">
        <v>0</v>
      </c>
      <c r="T23" s="1">
        <v>5</v>
      </c>
      <c r="U23" s="1">
        <v>5</v>
      </c>
      <c r="V23" s="1">
        <v>0</v>
      </c>
      <c r="W23" s="14">
        <f t="shared" si="0"/>
        <v>63</v>
      </c>
    </row>
    <row r="24" spans="1:23" ht="13.5" customHeight="1">
      <c r="A24" s="8" t="str">
        <f>ACCT450!A24</f>
        <v>Talley, Megan C.</v>
      </c>
      <c r="B24" s="18" t="str">
        <f>ACCT450!B24</f>
        <v>800-32-5987</v>
      </c>
      <c r="C24" s="1">
        <v>5</v>
      </c>
      <c r="D24" s="1">
        <v>5</v>
      </c>
      <c r="E24" s="1">
        <v>5</v>
      </c>
      <c r="F24" s="1">
        <v>0</v>
      </c>
      <c r="G24" s="1">
        <v>5</v>
      </c>
      <c r="H24" s="1">
        <v>5</v>
      </c>
      <c r="I24" s="1">
        <v>5</v>
      </c>
      <c r="J24" s="1">
        <v>3</v>
      </c>
      <c r="K24" s="1">
        <v>5</v>
      </c>
      <c r="L24" s="1">
        <v>5</v>
      </c>
      <c r="M24" s="1">
        <v>5</v>
      </c>
      <c r="N24" s="1">
        <v>5</v>
      </c>
      <c r="O24" s="1">
        <v>3</v>
      </c>
      <c r="P24" s="1">
        <v>5</v>
      </c>
      <c r="Q24" s="1">
        <v>5</v>
      </c>
      <c r="R24" s="1">
        <v>5</v>
      </c>
      <c r="S24" s="1">
        <v>5</v>
      </c>
      <c r="T24" s="1">
        <v>0</v>
      </c>
      <c r="U24" s="1">
        <v>0</v>
      </c>
      <c r="V24" s="1">
        <v>0</v>
      </c>
      <c r="W24" s="14">
        <f t="shared" si="0"/>
        <v>76</v>
      </c>
    </row>
    <row r="25" spans="1:23" ht="13.5" customHeight="1">
      <c r="A25" s="8" t="str">
        <f>ACCT450!A25</f>
        <v>Vincent, Cassandra L.</v>
      </c>
      <c r="B25" s="18" t="str">
        <f>ACCT450!B25</f>
        <v>800-04-9458</v>
      </c>
      <c r="C25" s="1">
        <v>5</v>
      </c>
      <c r="D25" s="1">
        <v>4</v>
      </c>
      <c r="E25" s="1">
        <v>4</v>
      </c>
      <c r="F25" s="1">
        <v>0</v>
      </c>
      <c r="G25" s="1">
        <v>4</v>
      </c>
      <c r="H25" s="1">
        <v>5</v>
      </c>
      <c r="I25" s="1">
        <v>5</v>
      </c>
      <c r="J25" s="1">
        <v>0</v>
      </c>
      <c r="K25" s="1">
        <v>3</v>
      </c>
      <c r="L25" s="1">
        <v>5</v>
      </c>
      <c r="M25" s="1">
        <v>5</v>
      </c>
      <c r="N25" s="1">
        <v>4.5</v>
      </c>
      <c r="O25" s="1">
        <v>0</v>
      </c>
      <c r="P25" s="1">
        <v>5</v>
      </c>
      <c r="Q25" s="1">
        <v>5</v>
      </c>
      <c r="R25" s="1">
        <v>4</v>
      </c>
      <c r="S25" s="1">
        <v>0</v>
      </c>
      <c r="T25" s="1">
        <v>5</v>
      </c>
      <c r="U25" s="1">
        <v>4</v>
      </c>
      <c r="V25" s="1">
        <v>0</v>
      </c>
      <c r="W25" s="14">
        <f t="shared" si="0"/>
        <v>67.5</v>
      </c>
    </row>
    <row r="26" spans="1:23" ht="13.5" customHeight="1">
      <c r="A26" s="8" t="str">
        <f>ACCT450!A26</f>
        <v>Watkins, Holly C.</v>
      </c>
      <c r="B26" s="18" t="str">
        <f>ACCT450!B26</f>
        <v>800-29-9703</v>
      </c>
      <c r="C26" s="1">
        <v>3</v>
      </c>
      <c r="D26" s="1">
        <v>5</v>
      </c>
      <c r="E26" s="1">
        <v>5</v>
      </c>
      <c r="F26" s="1">
        <v>3</v>
      </c>
      <c r="G26" s="1">
        <v>5</v>
      </c>
      <c r="H26" s="1">
        <v>0</v>
      </c>
      <c r="I26" s="1">
        <v>4</v>
      </c>
      <c r="J26" s="1">
        <v>3</v>
      </c>
      <c r="K26" s="1">
        <v>5</v>
      </c>
      <c r="L26" s="1">
        <v>0</v>
      </c>
      <c r="M26" s="1">
        <v>5</v>
      </c>
      <c r="N26" s="1">
        <v>4</v>
      </c>
      <c r="O26" s="1">
        <v>3</v>
      </c>
      <c r="P26" s="1">
        <v>5</v>
      </c>
      <c r="Q26" s="1">
        <v>4</v>
      </c>
      <c r="R26" s="1">
        <v>5</v>
      </c>
      <c r="S26" s="1">
        <v>5</v>
      </c>
      <c r="T26" s="1">
        <v>0</v>
      </c>
      <c r="U26" s="1">
        <v>5</v>
      </c>
      <c r="V26" s="1">
        <v>0</v>
      </c>
      <c r="W26" s="14">
        <f t="shared" si="0"/>
        <v>69</v>
      </c>
    </row>
    <row r="27" spans="1:23" ht="13.5" customHeight="1">
      <c r="A27" s="8" t="str">
        <f>ACCT450!A27</f>
        <v>Yuan, Qian</v>
      </c>
      <c r="B27" s="18" t="str">
        <f>ACCT450!B27</f>
        <v>800-01-6000</v>
      </c>
      <c r="C27" s="1">
        <v>4</v>
      </c>
      <c r="D27" s="1">
        <v>5</v>
      </c>
      <c r="E27" s="1">
        <v>5</v>
      </c>
      <c r="F27" s="1">
        <v>0</v>
      </c>
      <c r="G27" s="1">
        <v>4</v>
      </c>
      <c r="H27" s="1">
        <v>5</v>
      </c>
      <c r="I27" s="1">
        <v>4</v>
      </c>
      <c r="J27" s="1">
        <v>3</v>
      </c>
      <c r="K27" s="1">
        <v>5</v>
      </c>
      <c r="L27" s="1">
        <v>5</v>
      </c>
      <c r="M27" s="1">
        <v>4.5</v>
      </c>
      <c r="N27" s="1">
        <v>5</v>
      </c>
      <c r="O27" s="1">
        <v>2.5</v>
      </c>
      <c r="P27" s="1">
        <v>5</v>
      </c>
      <c r="Q27" s="1">
        <v>5</v>
      </c>
      <c r="R27" s="1">
        <v>4</v>
      </c>
      <c r="S27" s="1">
        <v>4</v>
      </c>
      <c r="T27" s="1">
        <v>0</v>
      </c>
      <c r="U27" s="1">
        <v>5</v>
      </c>
      <c r="V27" s="1">
        <v>0</v>
      </c>
      <c r="W27" s="14">
        <f t="shared" si="0"/>
        <v>75</v>
      </c>
    </row>
    <row r="28" spans="3:23" ht="13.5" customHeight="1">
      <c r="C28" s="5">
        <f aca="true" t="shared" si="1" ref="C28:W28">AVERAGE(C4:C27)</f>
        <v>4.25</v>
      </c>
      <c r="D28" s="5">
        <f t="shared" si="1"/>
        <v>4.375</v>
      </c>
      <c r="E28" s="5">
        <f t="shared" si="1"/>
        <v>3.75</v>
      </c>
      <c r="F28" s="5">
        <f t="shared" si="1"/>
        <v>1.75</v>
      </c>
      <c r="G28" s="5">
        <f t="shared" si="1"/>
        <v>3.7916666666666665</v>
      </c>
      <c r="H28" s="5">
        <f t="shared" si="1"/>
        <v>4.25</v>
      </c>
      <c r="I28" s="5">
        <f t="shared" si="1"/>
        <v>4.333333333333333</v>
      </c>
      <c r="J28" s="5">
        <f t="shared" si="1"/>
        <v>1.25</v>
      </c>
      <c r="K28" s="5">
        <f t="shared" si="1"/>
        <v>4.770833333333333</v>
      </c>
      <c r="L28" s="5">
        <f t="shared" si="1"/>
        <v>4.541666666666667</v>
      </c>
      <c r="M28" s="5">
        <f t="shared" si="1"/>
        <v>4.020833333333333</v>
      </c>
      <c r="N28" s="5">
        <f t="shared" si="1"/>
        <v>4.166666666666667</v>
      </c>
      <c r="O28" s="5">
        <f t="shared" si="1"/>
        <v>1.7291666666666667</v>
      </c>
      <c r="P28" s="5">
        <f t="shared" si="1"/>
        <v>4.291666666666667</v>
      </c>
      <c r="Q28" s="5">
        <f t="shared" si="1"/>
        <v>4.708333333333333</v>
      </c>
      <c r="R28" s="5">
        <f t="shared" si="1"/>
        <v>4.583333333333333</v>
      </c>
      <c r="S28" s="5">
        <f t="shared" si="1"/>
        <v>4</v>
      </c>
      <c r="T28" s="5">
        <f t="shared" si="1"/>
        <v>3.75</v>
      </c>
      <c r="U28" s="5">
        <f t="shared" si="1"/>
        <v>3.4166666666666665</v>
      </c>
      <c r="V28" s="5">
        <f t="shared" si="1"/>
        <v>2.375</v>
      </c>
      <c r="W28" s="5">
        <f t="shared" si="1"/>
        <v>74.10416666666667</v>
      </c>
    </row>
    <row r="29" spans="3:23" ht="13.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5"/>
    </row>
  </sheetData>
  <sheetProtection password="C60B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Yining Chen</dc:creator>
  <cp:keywords/>
  <dc:description/>
  <cp:lastModifiedBy>Yining</cp:lastModifiedBy>
  <cp:lastPrinted>2007-05-11T20:31:45Z</cp:lastPrinted>
  <dcterms:created xsi:type="dcterms:W3CDTF">2000-03-27T21:42:01Z</dcterms:created>
  <dcterms:modified xsi:type="dcterms:W3CDTF">2008-05-06T20:00:26Z</dcterms:modified>
  <cp:category/>
  <cp:version/>
  <cp:contentType/>
  <cp:contentStatus/>
</cp:coreProperties>
</file>