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E&amp;G Final" sheetId="1" r:id="rId1"/>
  </sheets>
  <definedNames>
    <definedName name="_xlnm.Print_Titles" localSheetId="0">'E&amp;G Final'!$5:$8</definedName>
  </definedNames>
  <calcPr fullCalcOnLoad="1"/>
</workbook>
</file>

<file path=xl/sharedStrings.xml><?xml version="1.0" encoding="utf-8"?>
<sst xmlns="http://schemas.openxmlformats.org/spreadsheetml/2006/main" count="471" uniqueCount="459">
  <si>
    <t>Board of Regents</t>
  </si>
  <si>
    <t>President's Office</t>
  </si>
  <si>
    <t>President's Home</t>
  </si>
  <si>
    <t>President - CF</t>
  </si>
  <si>
    <t>Equal Opportunity/504/ADA Comp</t>
  </si>
  <si>
    <t>Institutional Acquisitions</t>
  </si>
  <si>
    <t>Budget</t>
  </si>
  <si>
    <t>Purchasing and Accounts Payable</t>
  </si>
  <si>
    <t>Bursar</t>
  </si>
  <si>
    <t>Classroom Improvements</t>
  </si>
  <si>
    <t>Provost/VP Academic Affairs</t>
  </si>
  <si>
    <t>Provost/VP Academic Affairs - CF</t>
  </si>
  <si>
    <t>F&amp;A - Academic Affairs</t>
  </si>
  <si>
    <t>AA - Provost</t>
  </si>
  <si>
    <t>Other General Academic Instruction</t>
  </si>
  <si>
    <t>Summer School</t>
  </si>
  <si>
    <t>Teaching &amp; Research Equipment</t>
  </si>
  <si>
    <t>Action Agenda Fund</t>
  </si>
  <si>
    <t>AA/PD - Academic Affairs</t>
  </si>
  <si>
    <t>Academic Quality</t>
  </si>
  <si>
    <t>Quality Enhancement Plan</t>
  </si>
  <si>
    <t>Student Civic Engagement</t>
  </si>
  <si>
    <t>American Democracy Project (ADP)</t>
  </si>
  <si>
    <t>AA - FaCET</t>
  </si>
  <si>
    <t>Student Publications</t>
  </si>
  <si>
    <t>College Heights Herald</t>
  </si>
  <si>
    <t>Talisman</t>
  </si>
  <si>
    <t>Institutional Research</t>
  </si>
  <si>
    <t>Scholar Apartments</t>
  </si>
  <si>
    <t>AA - Women's Studies</t>
  </si>
  <si>
    <t>Ed Leadership Doctoral Program</t>
  </si>
  <si>
    <t>Study Abroad - Field Experience</t>
  </si>
  <si>
    <t>Office of Internationalization</t>
  </si>
  <si>
    <t>Enrollment Management</t>
  </si>
  <si>
    <t>University College</t>
  </si>
  <si>
    <t>Commencement</t>
  </si>
  <si>
    <t>AA - Enrollment Management</t>
  </si>
  <si>
    <t>Learning Center</t>
  </si>
  <si>
    <t>Student Financial Assistance</t>
  </si>
  <si>
    <t>Scholarships - Institutional</t>
  </si>
  <si>
    <t>Registrar's Office</t>
  </si>
  <si>
    <t>Undergraduate Catalog</t>
  </si>
  <si>
    <t>Admissions Office</t>
  </si>
  <si>
    <t>Academic Transitions Program</t>
  </si>
  <si>
    <t>AA - ADA</t>
  </si>
  <si>
    <t>Small Business Accelerator</t>
  </si>
  <si>
    <t>Sponsored Programs</t>
  </si>
  <si>
    <t>F&amp;A - Sponsored Programs</t>
  </si>
  <si>
    <t>AA - Western Scholar</t>
  </si>
  <si>
    <t>F&amp;A - Incentive Fund</t>
  </si>
  <si>
    <t>F&amp;A - Intellectual Property</t>
  </si>
  <si>
    <t>Sponsored Programs - Instruction</t>
  </si>
  <si>
    <t>Sponsored Programs - Research</t>
  </si>
  <si>
    <t>Sponsored Programs - Public Service</t>
  </si>
  <si>
    <t>Faculty Research</t>
  </si>
  <si>
    <t>Dean Graduate Study</t>
  </si>
  <si>
    <t>Women's Studies Program</t>
  </si>
  <si>
    <t>Graduate Student Research</t>
  </si>
  <si>
    <t>Workshops - Budget</t>
  </si>
  <si>
    <t>AA - Extended Campus</t>
  </si>
  <si>
    <t>Business Graduate Assistants</t>
  </si>
  <si>
    <t>Accounting</t>
  </si>
  <si>
    <t>Finance</t>
  </si>
  <si>
    <t>Economics</t>
  </si>
  <si>
    <t>Marketing</t>
  </si>
  <si>
    <t>Computer Information Systems</t>
  </si>
  <si>
    <t>Management</t>
  </si>
  <si>
    <t>Dean College of Education</t>
  </si>
  <si>
    <t>Education Graduate Assistants</t>
  </si>
  <si>
    <t>AA - Improve Teacher Preparation IV</t>
  </si>
  <si>
    <t>Ed. Admin., Leadership &amp; Research</t>
  </si>
  <si>
    <t>Psychology</t>
  </si>
  <si>
    <t>Psychology Clinic</t>
  </si>
  <si>
    <t>ASL Lab Program</t>
  </si>
  <si>
    <t>Curriculum &amp; Instruction</t>
  </si>
  <si>
    <t>Center for Gifted Studies</t>
  </si>
  <si>
    <t>Center for Math, Sci., &amp; Env. Ed.</t>
  </si>
  <si>
    <t>Special Instructional Programs</t>
  </si>
  <si>
    <t>Teacher Services</t>
  </si>
  <si>
    <t>Military Science</t>
  </si>
  <si>
    <t>Child Care</t>
  </si>
  <si>
    <t>Center of Excellence</t>
  </si>
  <si>
    <t>Counseling and Student Affairs</t>
  </si>
  <si>
    <t>Kelly Autism Program</t>
  </si>
  <si>
    <t>Dean Potter College</t>
  </si>
  <si>
    <t>Potter College Graduate Assistants</t>
  </si>
  <si>
    <t>Potter College Student Support</t>
  </si>
  <si>
    <t>PD - Potter College</t>
  </si>
  <si>
    <t>Art</t>
  </si>
  <si>
    <t>AA - Art</t>
  </si>
  <si>
    <t>Communication</t>
  </si>
  <si>
    <t>Forensics - POD</t>
  </si>
  <si>
    <t>English</t>
  </si>
  <si>
    <t>Robert Penn Warren Journal</t>
  </si>
  <si>
    <t>Victorian Newsletter</t>
  </si>
  <si>
    <t>Modern Languages</t>
  </si>
  <si>
    <t>History</t>
  </si>
  <si>
    <t>Journalism &amp; Broadcasting</t>
  </si>
  <si>
    <t>21st Century Media - POD</t>
  </si>
  <si>
    <t>Image West Prof Services</t>
  </si>
  <si>
    <t>Student Radio</t>
  </si>
  <si>
    <t>Music</t>
  </si>
  <si>
    <t>AA - Music</t>
  </si>
  <si>
    <t>Music Dept. Concert and Performance</t>
  </si>
  <si>
    <t>Marching Band</t>
  </si>
  <si>
    <t>Philosophy &amp; Religion</t>
  </si>
  <si>
    <t>Sociology</t>
  </si>
  <si>
    <t>Theatre &amp; Dance</t>
  </si>
  <si>
    <t>Western Players</t>
  </si>
  <si>
    <t>Play Production</t>
  </si>
  <si>
    <t>Political Science</t>
  </si>
  <si>
    <t>African American Studies</t>
  </si>
  <si>
    <t>AA - Government</t>
  </si>
  <si>
    <t>Folk Studies &amp; Anthropology</t>
  </si>
  <si>
    <t>Dean Ogden College</t>
  </si>
  <si>
    <t>Ogden College Graduate Assistants</t>
  </si>
  <si>
    <t>AA - Women in Science &amp; Engineering</t>
  </si>
  <si>
    <t>Agriculture</t>
  </si>
  <si>
    <t>Agriculture Mechanics</t>
  </si>
  <si>
    <t>Agricultural Exposition Center</t>
  </si>
  <si>
    <t>Farm</t>
  </si>
  <si>
    <t>Ag Student Group Activities</t>
  </si>
  <si>
    <t>Farm Maintenance</t>
  </si>
  <si>
    <t>Biology</t>
  </si>
  <si>
    <t>Chemistry</t>
  </si>
  <si>
    <t>Coal Science Center</t>
  </si>
  <si>
    <t>Geography &amp; Geology</t>
  </si>
  <si>
    <t>Architect &amp; Manufacturing Sciences</t>
  </si>
  <si>
    <t>AMS - Academic Excellence Projects</t>
  </si>
  <si>
    <t>Mathematics</t>
  </si>
  <si>
    <t>Physics &amp; Astronomy</t>
  </si>
  <si>
    <t>Hardin Planetarium</t>
  </si>
  <si>
    <t>Computer Science</t>
  </si>
  <si>
    <t>Engineering</t>
  </si>
  <si>
    <t>AA - Engineering</t>
  </si>
  <si>
    <t>Applied Research &amp; Technology - POD</t>
  </si>
  <si>
    <t>WATERS Lab</t>
  </si>
  <si>
    <t>Water Resource Prof Services</t>
  </si>
  <si>
    <t>Hoffman Institute - Prof Services</t>
  </si>
  <si>
    <t>Herd Assistance Prof Services</t>
  </si>
  <si>
    <t>Biotechnology Center Prof Services</t>
  </si>
  <si>
    <t>Biological Station Prof Services</t>
  </si>
  <si>
    <t>Combustion Lab Center Prof Services</t>
  </si>
  <si>
    <t>Cave &amp; Karst Center Prof Services</t>
  </si>
  <si>
    <t>Rural Health Institute</t>
  </si>
  <si>
    <t>Institute for Rural Health</t>
  </si>
  <si>
    <t>Scott Center Professional Services</t>
  </si>
  <si>
    <t>Consumer &amp; Family Sciences</t>
  </si>
  <si>
    <t>Hospitality Management Program</t>
  </si>
  <si>
    <t>Early Childhood Center (ECC)</t>
  </si>
  <si>
    <t>Early Childhood Center, CEC</t>
  </si>
  <si>
    <t>Physical Education &amp; Recreation</t>
  </si>
  <si>
    <t>AA - American Humanics</t>
  </si>
  <si>
    <t>Center for Gerontology</t>
  </si>
  <si>
    <t>Clinical Education Complex (CEC)</t>
  </si>
  <si>
    <t>Public Health</t>
  </si>
  <si>
    <t>Social Work</t>
  </si>
  <si>
    <t>Allied Health - Dental Hygiene</t>
  </si>
  <si>
    <t>Dental Hygiene Student Material</t>
  </si>
  <si>
    <t>AA - Social Work</t>
  </si>
  <si>
    <t>Communication Disorders</t>
  </si>
  <si>
    <t>Healthcare Information Systems</t>
  </si>
  <si>
    <t>Rural Allied Health &amp; Nursing</t>
  </si>
  <si>
    <t>Libraries</t>
  </si>
  <si>
    <t>Library Technical Services</t>
  </si>
  <si>
    <t>Library Public Services</t>
  </si>
  <si>
    <t>Library Special Collections</t>
  </si>
  <si>
    <t>Kentucky Library &amp; Museum</t>
  </si>
  <si>
    <t>Extended Campus Library Operations</t>
  </si>
  <si>
    <t>Museum Store</t>
  </si>
  <si>
    <t>Dean Community College</t>
  </si>
  <si>
    <t>Health Sciences</t>
  </si>
  <si>
    <t>Liberal Arts &amp; Science</t>
  </si>
  <si>
    <t>VP for Information Technology</t>
  </si>
  <si>
    <t>Faculty Computer Replacement</t>
  </si>
  <si>
    <t>VP Information Technology - CF</t>
  </si>
  <si>
    <t>IT Capital Projects</t>
  </si>
  <si>
    <t>IT Help Desk Operations</t>
  </si>
  <si>
    <t>Communication/Broadcasting ETV Lab</t>
  </si>
  <si>
    <t>Interactive Video Services</t>
  </si>
  <si>
    <t>Public Radio Services</t>
  </si>
  <si>
    <t>FM Radio Network</t>
  </si>
  <si>
    <t>Educational Television Services</t>
  </si>
  <si>
    <t>ETV Proposed Programming</t>
  </si>
  <si>
    <t>Desktop Support</t>
  </si>
  <si>
    <t>Network and Computing Support</t>
  </si>
  <si>
    <t>Student Telephone Services</t>
  </si>
  <si>
    <t>Telecommunications</t>
  </si>
  <si>
    <t>IT Cabling Services</t>
  </si>
  <si>
    <t>Academic Technology</t>
  </si>
  <si>
    <t>Student Technology</t>
  </si>
  <si>
    <t>IT Academic Quality Support</t>
  </si>
  <si>
    <t>Academic Dept Computer Lab Support</t>
  </si>
  <si>
    <t>Admin. Systems and Applications</t>
  </si>
  <si>
    <t>VP Student Affairs</t>
  </si>
  <si>
    <t>VP Student Affairs - CF</t>
  </si>
  <si>
    <t>Police</t>
  </si>
  <si>
    <t>Human Resources</t>
  </si>
  <si>
    <t>Parking Services</t>
  </si>
  <si>
    <t>Health Services</t>
  </si>
  <si>
    <t>Parking and Transportation Fee</t>
  </si>
  <si>
    <t>Student Government Association</t>
  </si>
  <si>
    <t>Student Activity, Org &amp; Leadership</t>
  </si>
  <si>
    <t>Campus Activity Board</t>
  </si>
  <si>
    <t>Counseling &amp; Testing Center</t>
  </si>
  <si>
    <t>Testing Center</t>
  </si>
  <si>
    <t>Greek Activities</t>
  </si>
  <si>
    <t>Career Services Center</t>
  </si>
  <si>
    <t>Camp Big Red</t>
  </si>
  <si>
    <t>Intramural Sports Complex</t>
  </si>
  <si>
    <t>Intramural - Recreational Sports</t>
  </si>
  <si>
    <t>Pro-Shop/Outdoor Rental</t>
  </si>
  <si>
    <t>Health &amp; Fitness Lab</t>
  </si>
  <si>
    <t>Preston Center Special Events</t>
  </si>
  <si>
    <t>Office of Diversity Programs</t>
  </si>
  <si>
    <t>Postal Services</t>
  </si>
  <si>
    <t>Facilities Management</t>
  </si>
  <si>
    <t>Facilities Fiscal Services</t>
  </si>
  <si>
    <t>Building Services</t>
  </si>
  <si>
    <t>Maintenance Services</t>
  </si>
  <si>
    <t>Utilities</t>
  </si>
  <si>
    <t>Campus Services</t>
  </si>
  <si>
    <t>Stockroom Services</t>
  </si>
  <si>
    <t>Plant Operations</t>
  </si>
  <si>
    <t>Transportation Services</t>
  </si>
  <si>
    <t>Transit Services</t>
  </si>
  <si>
    <t>Planning, Design &amp; Construction</t>
  </si>
  <si>
    <t>VP Institutional Advancement</t>
  </si>
  <si>
    <t>VP Institutional Advancement - CF</t>
  </si>
  <si>
    <t>Development Major Gifts</t>
  </si>
  <si>
    <t>Alumni Relations</t>
  </si>
  <si>
    <t>Annual Fund</t>
  </si>
  <si>
    <t>Advancement Services</t>
  </si>
  <si>
    <t>University Relations</t>
  </si>
  <si>
    <t>General Counsel</t>
  </si>
  <si>
    <t>General Counsel - CF</t>
  </si>
  <si>
    <t>Internal Auditor</t>
  </si>
  <si>
    <t>Director of Athletics</t>
  </si>
  <si>
    <t>Athletics - CF</t>
  </si>
  <si>
    <t>Men's Football</t>
  </si>
  <si>
    <t>Men's Basketball</t>
  </si>
  <si>
    <t>Men's Baseball</t>
  </si>
  <si>
    <t>Men's Track &amp; Field</t>
  </si>
  <si>
    <t>Men's Tennis</t>
  </si>
  <si>
    <t>Men's Golf</t>
  </si>
  <si>
    <t>Men's Swimming</t>
  </si>
  <si>
    <t>Men's Soccer</t>
  </si>
  <si>
    <t>Women's Basketball</t>
  </si>
  <si>
    <t>Women's Golf</t>
  </si>
  <si>
    <t>Women's Tennis</t>
  </si>
  <si>
    <t>Women's Track &amp; Field</t>
  </si>
  <si>
    <t>Women's Volleyball</t>
  </si>
  <si>
    <t>Women's Swimming</t>
  </si>
  <si>
    <t>Women's Softball</t>
  </si>
  <si>
    <t>Women's Soccer</t>
  </si>
  <si>
    <t>Athletic Facilities</t>
  </si>
  <si>
    <t>Athletic Marketing</t>
  </si>
  <si>
    <t>Cheerleader/Topperettes</t>
  </si>
  <si>
    <t>Strength &amp; Conditioning</t>
  </si>
  <si>
    <t>Athletic Trainer</t>
  </si>
  <si>
    <t>Ticket Manager</t>
  </si>
  <si>
    <t>Athletic Media Relations</t>
  </si>
  <si>
    <t>Diddle Arena/Parking Debt</t>
  </si>
  <si>
    <t>Athletic Concessions</t>
  </si>
  <si>
    <t>Ceremonies &amp; Event Planning</t>
  </si>
  <si>
    <t>Student Spirit Groups</t>
  </si>
  <si>
    <t>Event Planning</t>
  </si>
  <si>
    <t>Event Planning - Institutional</t>
  </si>
  <si>
    <t>Welcome Center</t>
  </si>
  <si>
    <t>Arena Management</t>
  </si>
  <si>
    <t>Staff Council</t>
  </si>
  <si>
    <t>Instruction Contingency</t>
  </si>
  <si>
    <t>Institutional Contingency</t>
  </si>
  <si>
    <t>General Institutional Expenses</t>
  </si>
  <si>
    <t>Physical Plant Facilities</t>
  </si>
  <si>
    <t>Facilities Improvements Matching</t>
  </si>
  <si>
    <t>NDSL University Contribution</t>
  </si>
  <si>
    <t>Principal &amp; Interest Agency Bonds</t>
  </si>
  <si>
    <t>University Senate</t>
  </si>
  <si>
    <t>Women's Alliance</t>
  </si>
  <si>
    <t>Campus Cultural Enhancement</t>
  </si>
  <si>
    <t>WESTERN KENTUCKY UNIVERSITY</t>
  </si>
  <si>
    <t>UNRESTRICTED FUNDS BY ORGANIZATIONAL AREA</t>
  </si>
  <si>
    <t>UNRESTRICTED</t>
  </si>
  <si>
    <t>BUDGET</t>
  </si>
  <si>
    <t>INDEX</t>
  </si>
  <si>
    <t>PRESIDENT</t>
  </si>
  <si>
    <t>TOTAL PRESIDENT</t>
  </si>
  <si>
    <t>PROVOST AND VICE PRESIDENT FOR ACADEMIC AFFAIRS</t>
  </si>
  <si>
    <t>TOTAL PROVOST AND VICE PRESIDENT FOR ACADEMIC AFFAIRS</t>
  </si>
  <si>
    <t>Total Provost and Vice President for Academic Affairs</t>
  </si>
  <si>
    <t>Associate Vice President for Academic Affairs - Enrollment Management</t>
  </si>
  <si>
    <t>Total Associate Vice President for Academic Affairs - Enrollment Management</t>
  </si>
  <si>
    <t>Dean, Graduate Studies</t>
  </si>
  <si>
    <t>Total Dean, Graduate Studies</t>
  </si>
  <si>
    <t>Dean, Extended Learning and Outreach (DELO)</t>
  </si>
  <si>
    <t>Total Dean, Extended Learning and Outreach (DELO)</t>
  </si>
  <si>
    <t>Gordon Ford College of Business</t>
  </si>
  <si>
    <t>Total Gordon Ford College of Business</t>
  </si>
  <si>
    <t>Potter College of Arts and Letters</t>
  </si>
  <si>
    <t>Total Potter College of Arts and Letters</t>
  </si>
  <si>
    <t>Ogden College of Science and Engineering</t>
  </si>
  <si>
    <t>Total Ogden College of Science and Engineering</t>
  </si>
  <si>
    <t>College of Health and Human Services</t>
  </si>
  <si>
    <t>Total College of Health and Human Services</t>
  </si>
  <si>
    <t>Dean, Libraries</t>
  </si>
  <si>
    <t>Total Dean, Libraries</t>
  </si>
  <si>
    <t>Dean, Bowling Green Community College</t>
  </si>
  <si>
    <t>Total Dean, Bowling Green Community College</t>
  </si>
  <si>
    <t>VICE PRESIDENT FOR INFORMATION TECHNOLOGY</t>
  </si>
  <si>
    <t>TOTAL VICE PRESIDENT FOR INFORMATION TECHNOLOGY</t>
  </si>
  <si>
    <t>VICE PRESIDENT FOR INSTITUTIONAL ADVANCEMENT</t>
  </si>
  <si>
    <t>TOTAL VICE PRESIDENT FOR INSTITUTIONAL ADVANCEMENT</t>
  </si>
  <si>
    <t>ATHLETICS</t>
  </si>
  <si>
    <t>TOTAL ATHLETICS</t>
  </si>
  <si>
    <t>UNIVERSITY-WIDE</t>
  </si>
  <si>
    <t>TOTAL UNIVERSITY-WIDE</t>
  </si>
  <si>
    <t>TOTAL UNRESTRICTED LESS REVENUE DEPENDENT</t>
  </si>
  <si>
    <t>AA - CEBS - Recruitment &amp; Retention (04)</t>
  </si>
  <si>
    <t>Academy of Math and Science in Kentucky</t>
  </si>
  <si>
    <t>Kentucky Equal Opportunity</t>
  </si>
  <si>
    <t>Kentucky EMS Academy</t>
  </si>
  <si>
    <t>AA/PD -  Potter College of Arts &amp; Letters</t>
  </si>
  <si>
    <t>AA - Potter College of Arts &amp; Letters</t>
  </si>
  <si>
    <t>Gen Ed Coord/Potter College of Arts &amp; Letters Assessment</t>
  </si>
  <si>
    <t>AA - Ogden College of Science &amp; Engineering</t>
  </si>
  <si>
    <t>AA/PD - Ogden College of Science &amp; Engineering</t>
  </si>
  <si>
    <t>Dean College of Health and Human Services</t>
  </si>
  <si>
    <t>AA - College of Health and Human Services</t>
  </si>
  <si>
    <t>AA/PD - College of Health and Human Services</t>
  </si>
  <si>
    <t>College of Health and Human Services Graduate Assistants</t>
  </si>
  <si>
    <t>AA/PD - Bowling Green Community College</t>
  </si>
  <si>
    <t>Graduate Assistantships</t>
  </si>
  <si>
    <t>Architecture &amp; Manufacturing Prof Services</t>
  </si>
  <si>
    <t>Mechanical Engineering Services Center</t>
  </si>
  <si>
    <t>Electrical Engineering Services Center</t>
  </si>
  <si>
    <t>Academic Advising and Retention Center</t>
  </si>
  <si>
    <t>Applied Physics Institute - Prof Services POD</t>
  </si>
  <si>
    <t>IT Acad Quality Software &amp; Hardware Support</t>
  </si>
  <si>
    <t>Research &amp; Economic Development</t>
  </si>
  <si>
    <t>AA/PD - Gordon Ford College of Business</t>
  </si>
  <si>
    <t>AA - Gordon Ford College of Business</t>
  </si>
  <si>
    <t>College of Education &amp; Behavioral Sciences</t>
  </si>
  <si>
    <t>AA - College of Education &amp; Behavioral Sciences</t>
  </si>
  <si>
    <t>AA/PD - College of Education &amp; Behavioral Sciences</t>
  </si>
  <si>
    <t>Dean Gordon Ford College of Business</t>
  </si>
  <si>
    <t>Scholarships - Mandated</t>
  </si>
  <si>
    <t>Principal &amp; Interest Educational Plant</t>
  </si>
  <si>
    <t>REVENUE DEPENDENT</t>
  </si>
  <si>
    <t>Total College of Education &amp; Behavioral Sciences</t>
  </si>
  <si>
    <t>TOTAL REVENUE DEPENDENTS</t>
  </si>
  <si>
    <t>Total Unrestricted E&amp;G Budget*</t>
  </si>
  <si>
    <t>Less:  Restricted College Work Study (Base Funding)</t>
  </si>
  <si>
    <t>ADJUSTED UNRESTRICTED E&amp;G BUDGET</t>
  </si>
  <si>
    <t xml:space="preserve">   College Work Study funding that cannot be separately identified.</t>
  </si>
  <si>
    <t>EDUCATIONAL AND GENERAL BUDGETED EXPENDITURES</t>
  </si>
  <si>
    <t>Faculty Center for Excellence Teaching</t>
  </si>
  <si>
    <t>AA - Geog Info Systems Prof Service</t>
  </si>
  <si>
    <t>Academic Support, Bowling Green Community College</t>
  </si>
  <si>
    <t>Ag Research &amp; Ed Complex Prof Service</t>
  </si>
  <si>
    <t>VICE PRESIDENT FOR FINANCE AND ADMINISTRATION</t>
  </si>
  <si>
    <t>TOTAL VICE PRESIDENT FOR FINANCE AND ADMINISTRATION</t>
  </si>
  <si>
    <t>WKU ALIVE Center for Community Partnerships</t>
  </si>
  <si>
    <t>Total University College</t>
  </si>
  <si>
    <t>Employee Wellness</t>
  </si>
  <si>
    <t>CHIEF OF STAFF / GENERAL COUNSEL</t>
  </si>
  <si>
    <t>TOTAL CHIEF OF STAFF / GENERAL COUNSEL</t>
  </si>
  <si>
    <t>VICE PRESIDENT FOR PUBLIC AFFAIRS</t>
  </si>
  <si>
    <t>TOTAL VICE PRESIDENT FOR PUBLIC AFFAIRS</t>
  </si>
  <si>
    <t>VICE PRESIDENT FOR CAMPUS SERVICES AND FACILITIES</t>
  </si>
  <si>
    <t>VICE PRESIDENT FOR STUDENT AFFAIRS</t>
  </si>
  <si>
    <t>TOTAL VICE PRESIDENT FOR STUDENT AFFAIRS</t>
  </si>
  <si>
    <t>TOTAL VICE PRESIDENT FOR CAMPUS SERVICES AND FACILITIES</t>
  </si>
  <si>
    <t>Assessment</t>
  </si>
  <si>
    <t>Leadership Studies</t>
  </si>
  <si>
    <t>University Experience</t>
  </si>
  <si>
    <t>Extended Campus Support</t>
  </si>
  <si>
    <t>Professional MBA</t>
  </si>
  <si>
    <t>Business Sciences</t>
  </si>
  <si>
    <t>Family Counseling Clinic</t>
  </si>
  <si>
    <t>High School Media Institute</t>
  </si>
  <si>
    <t>Architect &amp; Manufacturing Services</t>
  </si>
  <si>
    <t>Challenge Course</t>
  </si>
  <si>
    <t>Study Abroad ID</t>
  </si>
  <si>
    <t>VP for Campus Services and Facilities</t>
  </si>
  <si>
    <t>VP for Finance &amp; Administration</t>
  </si>
  <si>
    <t>VP for Finance &amp; Administration - CF</t>
  </si>
  <si>
    <t>Campus Communication &amp; Security</t>
  </si>
  <si>
    <t>Faculty House</t>
  </si>
  <si>
    <t>Study Tour Program</t>
  </si>
  <si>
    <t>International Student &amp; Scholar Services</t>
  </si>
  <si>
    <t>Scholarships - Departmental</t>
  </si>
  <si>
    <t>Student Disability Services</t>
  </si>
  <si>
    <t>WKU - Elizabethtown/Fort Knox</t>
  </si>
  <si>
    <t>WKU - Glasgow</t>
  </si>
  <si>
    <t>WKU - Owensboro</t>
  </si>
  <si>
    <t>Fine Arts Center Galleries</t>
  </si>
  <si>
    <t>Vehicle Replacement</t>
  </si>
  <si>
    <t>Sponsored Prog - Research (ARTP-POD)</t>
  </si>
  <si>
    <t>Biological Station Royalties</t>
  </si>
  <si>
    <t>School of Nursing</t>
  </si>
  <si>
    <t>AA - Bowling Green Community College - The Learning Center</t>
  </si>
  <si>
    <t>Capital Campaign &amp; Fundraising</t>
  </si>
  <si>
    <t>Staff Benefits - Undistributed</t>
  </si>
  <si>
    <t>WKU Faculty Exchange</t>
  </si>
  <si>
    <t>Chief Diversity Officer</t>
  </si>
  <si>
    <t>Dean, University College</t>
  </si>
  <si>
    <t>Radcliff Regional Educational &amp; Development Center</t>
  </si>
  <si>
    <t>Athletics - Game Guarantees</t>
  </si>
  <si>
    <t>Center for Entrepreneurship/Innovation</t>
  </si>
  <si>
    <t>Kentucky Climate Center Prof Services</t>
  </si>
  <si>
    <t>Geographic Info Systems Prof Services</t>
  </si>
  <si>
    <t>VP for Public Affairs</t>
  </si>
  <si>
    <t>VP for Public Affairs - CF</t>
  </si>
  <si>
    <t>Chief International Officer</t>
  </si>
  <si>
    <t>Total Chief International Officer</t>
  </si>
  <si>
    <t>Environment Health &amp; Safety</t>
  </si>
  <si>
    <t>Total Facilities Management</t>
  </si>
  <si>
    <t>Total Campus Services</t>
  </si>
  <si>
    <t>Assoc. Vice President for Academic Personnel and Policy - Chief Diversity Officer</t>
  </si>
  <si>
    <t>Total Assoc. Vice President for Academic Personnel and Policy - Chief Diversity Officer</t>
  </si>
  <si>
    <t>Honors College</t>
  </si>
  <si>
    <t>2009-10</t>
  </si>
  <si>
    <t>Office of the Chief Financial Officer</t>
  </si>
  <si>
    <t>The Center:  Maintenance and Operations</t>
  </si>
  <si>
    <t>The Center for R&amp;D</t>
  </si>
  <si>
    <t>Study Tour Program - Harlaxton</t>
  </si>
  <si>
    <t xml:space="preserve">VICE PRESIDENT FOR RESEARCH </t>
  </si>
  <si>
    <t xml:space="preserve">TOTAL VICE PRESIDENT FOR RESEARCH </t>
  </si>
  <si>
    <t>VP for Research - CF</t>
  </si>
  <si>
    <t>Student Research Council</t>
  </si>
  <si>
    <t>IT Electronic Software Distribution</t>
  </si>
  <si>
    <t>IT Classroom Technology</t>
  </si>
  <si>
    <t>VP for Campus Services and Facilities - CF</t>
  </si>
  <si>
    <t>Students in Free Enterprise (SIFE)</t>
  </si>
  <si>
    <t>Media Continuing Ed Institute</t>
  </si>
  <si>
    <t>Budget Reduction Reserve</t>
  </si>
  <si>
    <t>PEP/Constitution Week</t>
  </si>
  <si>
    <t>Parent &amp; Family Weekend</t>
  </si>
  <si>
    <t>AA - Theatre &amp; Dance</t>
  </si>
  <si>
    <t>*The Unrestricted Budget includes $657,600 of restricted, federally-funded</t>
  </si>
  <si>
    <t>Potter College of Arts and Letters (Continued)</t>
  </si>
  <si>
    <t>College of Health and Human Services (Continued)</t>
  </si>
  <si>
    <t>ATHLETICS (Continued)</t>
  </si>
  <si>
    <t>VICE PRESIDENT FOR STUDENT AFFAIRS (Continued)</t>
  </si>
  <si>
    <t>PROVOST AND VICE PRESIDENT FOR ACADEMIC AFFAIRS (Continued)</t>
  </si>
  <si>
    <t>Computer Science - Community Resource</t>
  </si>
  <si>
    <t>Instructional Activities - Misc</t>
  </si>
  <si>
    <t>Fellowships - Institutional</t>
  </si>
  <si>
    <t>Leaf Composting - Scholarships</t>
  </si>
  <si>
    <t>DELO - Conference Center</t>
  </si>
  <si>
    <t>DELO - Independent Learning</t>
  </si>
  <si>
    <t>DELO - Distance Learning</t>
  </si>
  <si>
    <t>DELO - Cohort Programs</t>
  </si>
  <si>
    <t>DELO - Communication Disorders - NY</t>
  </si>
  <si>
    <t>DELO - Winter Session</t>
  </si>
  <si>
    <t>DELO - Extended Learning &amp; Outreach</t>
  </si>
  <si>
    <t>DELO - Risk/Opportunity</t>
  </si>
  <si>
    <t>DELO - Dual Credit High School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</si>
</sst>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1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Accounting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 vertical="top"/>
    </xf>
    <xf numFmtId="0" fontId="2" fillId="0" borderId="0" xfId="0" applyFont="1" applyFill="1" applyAlignment="1">
      <alignment vertical="top"/>
    </xf>
    <xf numFmtId="164" fontId="2" fillId="0" borderId="0" xfId="42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164" fontId="6" fillId="0" borderId="0" xfId="42" applyNumberFormat="1" applyFont="1" applyFill="1" applyAlignment="1">
      <alignment vertical="top"/>
    </xf>
    <xf numFmtId="0" fontId="4" fillId="0" borderId="0" xfId="0" applyFont="1" applyFill="1" applyAlignment="1">
      <alignment horizontal="centerContinuous" vertical="top"/>
    </xf>
    <xf numFmtId="43" fontId="4" fillId="0" borderId="0" xfId="42" applyFont="1" applyFill="1" applyAlignment="1">
      <alignment horizontal="centerContinuous" vertical="top"/>
    </xf>
    <xf numFmtId="43" fontId="4" fillId="0" borderId="0" xfId="42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43" fontId="5" fillId="0" borderId="0" xfId="42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164" fontId="4" fillId="0" borderId="0" xfId="42" applyNumberFormat="1" applyFont="1" applyFill="1" applyAlignment="1">
      <alignment vertical="top"/>
    </xf>
    <xf numFmtId="164" fontId="4" fillId="0" borderId="0" xfId="0" applyNumberFormat="1" applyFont="1" applyFill="1" applyAlignment="1">
      <alignment vertical="top"/>
    </xf>
    <xf numFmtId="2" fontId="2" fillId="0" borderId="0" xfId="42" applyNumberFormat="1" applyFont="1" applyFill="1" applyAlignment="1">
      <alignment vertical="top"/>
    </xf>
    <xf numFmtId="164" fontId="2" fillId="0" borderId="0" xfId="0" applyNumberFormat="1" applyFont="1" applyFill="1" applyAlignment="1">
      <alignment vertical="top"/>
    </xf>
    <xf numFmtId="43" fontId="2" fillId="0" borderId="0" xfId="42" applyNumberFormat="1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64.28125" style="1" customWidth="1"/>
    <col min="3" max="3" width="2.7109375" style="1" customWidth="1"/>
    <col min="4" max="4" width="8.8515625" style="1" bestFit="1" customWidth="1"/>
    <col min="5" max="5" width="2.7109375" style="1" customWidth="1"/>
    <col min="6" max="6" width="14.7109375" style="2" bestFit="1" customWidth="1"/>
    <col min="7" max="7" width="12.00390625" style="1" hidden="1" customWidth="1"/>
    <col min="8" max="8" width="11.00390625" style="1" hidden="1" customWidth="1"/>
    <col min="9" max="16384" width="9.140625" style="1" customWidth="1"/>
  </cols>
  <sheetData>
    <row r="1" spans="1:6" ht="12.75">
      <c r="A1" s="5" t="s">
        <v>281</v>
      </c>
      <c r="B1" s="5"/>
      <c r="C1" s="5"/>
      <c r="D1" s="5"/>
      <c r="E1" s="5"/>
      <c r="F1" s="6"/>
    </row>
    <row r="2" spans="1:6" ht="12.75">
      <c r="A2" s="5" t="s">
        <v>355</v>
      </c>
      <c r="B2" s="5"/>
      <c r="C2" s="5"/>
      <c r="D2" s="5"/>
      <c r="E2" s="5"/>
      <c r="F2" s="6"/>
    </row>
    <row r="3" spans="1:6" ht="12.75">
      <c r="A3" s="5" t="s">
        <v>282</v>
      </c>
      <c r="B3" s="5"/>
      <c r="C3" s="5"/>
      <c r="D3" s="5"/>
      <c r="E3" s="5"/>
      <c r="F3" s="6"/>
    </row>
    <row r="5" ht="12.75">
      <c r="F5" s="7" t="s">
        <v>422</v>
      </c>
    </row>
    <row r="6" ht="12.75">
      <c r="F6" s="8" t="s">
        <v>283</v>
      </c>
    </row>
    <row r="7" spans="4:6" ht="15">
      <c r="D7" s="9" t="s">
        <v>285</v>
      </c>
      <c r="F7" s="10" t="s">
        <v>284</v>
      </c>
    </row>
    <row r="8" ht="12.75">
      <c r="F8" s="1"/>
    </row>
    <row r="9" spans="1:6" s="11" customFormat="1" ht="12.75">
      <c r="A9" s="11" t="s">
        <v>288</v>
      </c>
      <c r="F9" s="12"/>
    </row>
    <row r="10" spans="2:6" ht="12.75">
      <c r="B10" s="1" t="s">
        <v>9</v>
      </c>
      <c r="D10" s="1">
        <v>101107</v>
      </c>
      <c r="F10" s="2">
        <v>323000</v>
      </c>
    </row>
    <row r="11" spans="2:6" ht="12.75">
      <c r="B11" s="1" t="s">
        <v>10</v>
      </c>
      <c r="D11" s="1">
        <v>200011</v>
      </c>
      <c r="F11" s="2">
        <v>1338486.78</v>
      </c>
    </row>
    <row r="12" spans="2:6" ht="12.75">
      <c r="B12" s="1" t="s">
        <v>11</v>
      </c>
      <c r="D12" s="1">
        <v>200012</v>
      </c>
      <c r="F12" s="2">
        <v>11100000</v>
      </c>
    </row>
    <row r="13" spans="2:6" ht="12.75">
      <c r="B13" s="1" t="s">
        <v>12</v>
      </c>
      <c r="D13" s="1">
        <v>200013</v>
      </c>
      <c r="F13" s="2">
        <v>812800</v>
      </c>
    </row>
    <row r="14" spans="2:6" ht="12.75">
      <c r="B14" s="1" t="s">
        <v>13</v>
      </c>
      <c r="D14" s="1">
        <v>200015</v>
      </c>
      <c r="F14" s="2">
        <v>9816.31</v>
      </c>
    </row>
    <row r="15" spans="2:6" ht="12.75">
      <c r="B15" s="1" t="s">
        <v>14</v>
      </c>
      <c r="D15" s="1">
        <v>200021</v>
      </c>
      <c r="F15" s="2">
        <v>2569063.13</v>
      </c>
    </row>
    <row r="16" spans="2:6" ht="12.75">
      <c r="B16" s="1" t="s">
        <v>447</v>
      </c>
      <c r="D16" s="1">
        <v>200022</v>
      </c>
      <c r="F16" s="2">
        <v>158083</v>
      </c>
    </row>
    <row r="17" spans="2:6" ht="12.75">
      <c r="B17" s="1" t="s">
        <v>278</v>
      </c>
      <c r="D17" s="1">
        <v>200027</v>
      </c>
      <c r="F17" s="2">
        <v>3617.09</v>
      </c>
    </row>
    <row r="18" spans="1:6" ht="12.75">
      <c r="A18" s="11"/>
      <c r="B18" s="1" t="s">
        <v>279</v>
      </c>
      <c r="D18" s="1">
        <v>200028</v>
      </c>
      <c r="F18" s="2">
        <v>303</v>
      </c>
    </row>
    <row r="19" spans="2:6" ht="12.75">
      <c r="B19" s="1" t="s">
        <v>16</v>
      </c>
      <c r="D19" s="1">
        <v>200029</v>
      </c>
      <c r="F19" s="2">
        <v>326210</v>
      </c>
    </row>
    <row r="20" spans="2:6" ht="12.75">
      <c r="B20" s="1" t="s">
        <v>17</v>
      </c>
      <c r="D20" s="1">
        <v>200030</v>
      </c>
      <c r="F20" s="2">
        <v>530001</v>
      </c>
    </row>
    <row r="21" spans="2:6" ht="12.75">
      <c r="B21" s="1" t="s">
        <v>18</v>
      </c>
      <c r="D21" s="1">
        <v>200031</v>
      </c>
      <c r="F21" s="2">
        <v>37600</v>
      </c>
    </row>
    <row r="22" spans="2:6" ht="12.75">
      <c r="B22" s="1" t="s">
        <v>373</v>
      </c>
      <c r="D22" s="1">
        <v>200035</v>
      </c>
      <c r="F22" s="2">
        <v>50989.04</v>
      </c>
    </row>
    <row r="23" spans="2:6" ht="12.75">
      <c r="B23" s="1" t="s">
        <v>19</v>
      </c>
      <c r="D23" s="1">
        <v>200036</v>
      </c>
      <c r="F23" s="2">
        <v>168232.9</v>
      </c>
    </row>
    <row r="24" spans="2:6" ht="12.75">
      <c r="B24" s="1" t="s">
        <v>20</v>
      </c>
      <c r="D24" s="1">
        <v>200037</v>
      </c>
      <c r="F24" s="2">
        <v>116457.6</v>
      </c>
    </row>
    <row r="25" spans="2:6" ht="12.75">
      <c r="B25" s="1" t="s">
        <v>21</v>
      </c>
      <c r="D25" s="1">
        <v>200038</v>
      </c>
      <c r="F25" s="2">
        <v>29251.83</v>
      </c>
    </row>
    <row r="26" spans="2:6" ht="12.75">
      <c r="B26" s="1" t="s">
        <v>22</v>
      </c>
      <c r="D26" s="1">
        <v>200042</v>
      </c>
      <c r="F26" s="2">
        <v>7070</v>
      </c>
    </row>
    <row r="27" spans="2:6" ht="12.75">
      <c r="B27" s="1" t="s">
        <v>437</v>
      </c>
      <c r="D27" s="1">
        <v>200043</v>
      </c>
      <c r="F27" s="2">
        <v>10000</v>
      </c>
    </row>
    <row r="28" spans="2:6" ht="12.75">
      <c r="B28" s="1" t="s">
        <v>24</v>
      </c>
      <c r="D28" s="1">
        <v>200301</v>
      </c>
      <c r="F28" s="2">
        <v>320063.36</v>
      </c>
    </row>
    <row r="29" spans="2:6" ht="12.75">
      <c r="B29" s="1" t="s">
        <v>26</v>
      </c>
      <c r="D29" s="1">
        <v>200303</v>
      </c>
      <c r="F29" s="2">
        <v>253630.67</v>
      </c>
    </row>
    <row r="30" spans="2:6" ht="12.75">
      <c r="B30" s="1" t="s">
        <v>27</v>
      </c>
      <c r="D30" s="1">
        <v>200401</v>
      </c>
      <c r="F30" s="2">
        <v>557961.5</v>
      </c>
    </row>
    <row r="31" spans="2:6" ht="12.75">
      <c r="B31" s="1" t="s">
        <v>404</v>
      </c>
      <c r="D31" s="1">
        <v>201308</v>
      </c>
      <c r="F31" s="2">
        <v>7000</v>
      </c>
    </row>
    <row r="32" spans="2:6" ht="12.75">
      <c r="B32" s="1" t="s">
        <v>421</v>
      </c>
      <c r="D32" s="1">
        <v>210101</v>
      </c>
      <c r="F32" s="2">
        <v>909553.16</v>
      </c>
    </row>
    <row r="33" spans="2:6" ht="12.75">
      <c r="B33" s="1" t="s">
        <v>30</v>
      </c>
      <c r="D33" s="1">
        <v>240220</v>
      </c>
      <c r="F33" s="2">
        <v>746339.81</v>
      </c>
    </row>
    <row r="34" spans="2:6" ht="12.75">
      <c r="B34" s="1" t="s">
        <v>319</v>
      </c>
      <c r="D34" s="1">
        <v>240705</v>
      </c>
      <c r="F34" s="2">
        <v>2988016.17</v>
      </c>
    </row>
    <row r="35" spans="1:6" ht="12.75">
      <c r="A35" s="11" t="s">
        <v>290</v>
      </c>
      <c r="F35" s="12">
        <f>SUM(F10:F34)</f>
        <v>23373546.349999994</v>
      </c>
    </row>
    <row r="36" ht="9" customHeight="1"/>
    <row r="37" ht="9" customHeight="1"/>
    <row r="38" ht="12.75">
      <c r="A38" s="11" t="s">
        <v>414</v>
      </c>
    </row>
    <row r="39" spans="2:6" ht="12.75">
      <c r="B39" s="1" t="s">
        <v>31</v>
      </c>
      <c r="D39" s="1">
        <v>200017</v>
      </c>
      <c r="F39" s="2">
        <v>300000</v>
      </c>
    </row>
    <row r="40" spans="2:6" ht="12.75">
      <c r="B40" s="1" t="s">
        <v>390</v>
      </c>
      <c r="D40" s="1">
        <v>201302</v>
      </c>
      <c r="F40" s="2">
        <v>434408.55</v>
      </c>
    </row>
    <row r="41" spans="2:6" ht="12.75">
      <c r="B41" s="1" t="s">
        <v>32</v>
      </c>
      <c r="D41" s="1">
        <v>201306</v>
      </c>
      <c r="F41" s="2">
        <v>597265.42</v>
      </c>
    </row>
    <row r="42" spans="1:6" ht="12.75">
      <c r="A42" s="11" t="s">
        <v>415</v>
      </c>
      <c r="F42" s="12">
        <f>SUM(F39:F41)</f>
        <v>1331673.9700000002</v>
      </c>
    </row>
    <row r="43" ht="9" customHeight="1"/>
    <row r="44" ht="9" customHeight="1"/>
    <row r="45" ht="12.75">
      <c r="A45" s="11" t="s">
        <v>419</v>
      </c>
    </row>
    <row r="46" spans="2:6" ht="12.75">
      <c r="B46" s="1" t="s">
        <v>356</v>
      </c>
      <c r="D46" s="1">
        <v>200201</v>
      </c>
      <c r="F46" s="2">
        <v>157495.97</v>
      </c>
    </row>
    <row r="47" spans="2:6" ht="12.75">
      <c r="B47" s="1" t="s">
        <v>23</v>
      </c>
      <c r="D47" s="1">
        <v>200203</v>
      </c>
      <c r="F47" s="2">
        <v>17166</v>
      </c>
    </row>
    <row r="48" spans="2:6" ht="12.75">
      <c r="B48" s="1" t="s">
        <v>405</v>
      </c>
      <c r="D48" s="1">
        <v>201411</v>
      </c>
      <c r="F48" s="2">
        <v>9361</v>
      </c>
    </row>
    <row r="49" spans="2:6" ht="12.75">
      <c r="B49" s="1" t="s">
        <v>4</v>
      </c>
      <c r="D49" s="1">
        <v>300201</v>
      </c>
      <c r="F49" s="2">
        <v>218165.32</v>
      </c>
    </row>
    <row r="50" spans="2:6" ht="12.75">
      <c r="B50" s="1" t="s">
        <v>214</v>
      </c>
      <c r="D50" s="1">
        <v>310302</v>
      </c>
      <c r="F50" s="2">
        <v>320807.97</v>
      </c>
    </row>
    <row r="51" spans="2:6" ht="12.75">
      <c r="B51" s="1" t="s">
        <v>320</v>
      </c>
      <c r="D51" s="1">
        <v>310304</v>
      </c>
      <c r="F51" s="2">
        <v>7494</v>
      </c>
    </row>
    <row r="52" spans="1:7" ht="12.75">
      <c r="A52" s="11" t="s">
        <v>420</v>
      </c>
      <c r="F52" s="12">
        <f>SUM(F46:F51)</f>
        <v>730490.26</v>
      </c>
      <c r="G52" s="2"/>
    </row>
    <row r="53" ht="9" customHeight="1"/>
    <row r="54" ht="9" customHeight="1"/>
    <row r="55" ht="12.75">
      <c r="A55" s="11" t="s">
        <v>291</v>
      </c>
    </row>
    <row r="56" spans="2:6" ht="12.75">
      <c r="B56" s="1" t="s">
        <v>33</v>
      </c>
      <c r="D56" s="1">
        <v>210100</v>
      </c>
      <c r="F56" s="2">
        <v>284811.96</v>
      </c>
    </row>
    <row r="57" spans="2:6" ht="12.75">
      <c r="B57" s="1" t="s">
        <v>336</v>
      </c>
      <c r="D57" s="1">
        <v>210103</v>
      </c>
      <c r="F57" s="2">
        <v>615551.27</v>
      </c>
    </row>
    <row r="58" spans="2:6" ht="12.75">
      <c r="B58" s="1" t="s">
        <v>35</v>
      </c>
      <c r="D58" s="1">
        <v>210105</v>
      </c>
      <c r="F58" s="2">
        <v>168040</v>
      </c>
    </row>
    <row r="59" spans="2:6" ht="12.75">
      <c r="B59" s="1" t="s">
        <v>36</v>
      </c>
      <c r="D59" s="1">
        <v>210109</v>
      </c>
      <c r="F59" s="2">
        <v>39200</v>
      </c>
    </row>
    <row r="60" spans="2:6" ht="12.75">
      <c r="B60" s="1" t="s">
        <v>37</v>
      </c>
      <c r="D60" s="1">
        <v>210110</v>
      </c>
      <c r="F60" s="2">
        <v>96956.28</v>
      </c>
    </row>
    <row r="61" spans="2:6" ht="12.75">
      <c r="B61" s="1" t="s">
        <v>438</v>
      </c>
      <c r="D61" s="1">
        <v>210113</v>
      </c>
      <c r="F61" s="2">
        <v>42000</v>
      </c>
    </row>
    <row r="62" spans="2:6" ht="12.75">
      <c r="B62" s="1" t="s">
        <v>38</v>
      </c>
      <c r="D62" s="1">
        <v>210201</v>
      </c>
      <c r="F62" s="2">
        <v>1096488.52</v>
      </c>
    </row>
    <row r="63" spans="2:6" ht="12.75">
      <c r="B63" s="1" t="s">
        <v>39</v>
      </c>
      <c r="D63" s="1">
        <v>210202</v>
      </c>
      <c r="F63" s="2">
        <v>9652848</v>
      </c>
    </row>
    <row r="64" spans="2:6" ht="12.75">
      <c r="B64" s="1" t="s">
        <v>391</v>
      </c>
      <c r="D64" s="1">
        <v>210205</v>
      </c>
      <c r="F64" s="2">
        <v>1527369</v>
      </c>
    </row>
    <row r="65" spans="2:6" ht="12.75">
      <c r="B65" s="1" t="s">
        <v>40</v>
      </c>
      <c r="D65" s="1">
        <v>210301</v>
      </c>
      <c r="F65" s="2">
        <v>961038.16</v>
      </c>
    </row>
    <row r="66" spans="2:6" ht="12.75">
      <c r="B66" s="1" t="s">
        <v>41</v>
      </c>
      <c r="D66" s="1">
        <v>210303</v>
      </c>
      <c r="F66" s="2">
        <v>1000</v>
      </c>
    </row>
    <row r="67" spans="2:6" ht="12.75">
      <c r="B67" s="1" t="s">
        <v>42</v>
      </c>
      <c r="D67" s="1">
        <v>210401</v>
      </c>
      <c r="F67" s="2">
        <v>1598855.91</v>
      </c>
    </row>
    <row r="68" spans="2:6" ht="12.75">
      <c r="B68" s="1" t="s">
        <v>43</v>
      </c>
      <c r="D68" s="1">
        <v>210402</v>
      </c>
      <c r="F68" s="2">
        <v>284875.42</v>
      </c>
    </row>
    <row r="69" spans="2:6" ht="12.75">
      <c r="B69" s="1" t="s">
        <v>392</v>
      </c>
      <c r="D69" s="1">
        <v>300208</v>
      </c>
      <c r="F69" s="2">
        <v>250773.09</v>
      </c>
    </row>
    <row r="70" spans="2:6" ht="12.75">
      <c r="B70" s="1" t="s">
        <v>44</v>
      </c>
      <c r="D70" s="1">
        <v>300209</v>
      </c>
      <c r="F70" s="2">
        <v>11249.11</v>
      </c>
    </row>
    <row r="71" spans="1:7" ht="12.75">
      <c r="A71" s="11" t="s">
        <v>292</v>
      </c>
      <c r="F71" s="13">
        <f>SUM(F56:F70)</f>
        <v>16631056.72</v>
      </c>
      <c r="G71" s="2"/>
    </row>
    <row r="72" ht="9" customHeight="1"/>
    <row r="73" ht="9" customHeight="1"/>
    <row r="74" ht="12.75">
      <c r="A74" s="11" t="s">
        <v>293</v>
      </c>
    </row>
    <row r="75" spans="2:6" ht="12.75">
      <c r="B75" s="1" t="s">
        <v>332</v>
      </c>
      <c r="D75" s="1">
        <v>200041</v>
      </c>
      <c r="F75" s="2">
        <v>1527380.03</v>
      </c>
    </row>
    <row r="76" spans="2:6" ht="12.75">
      <c r="B76" s="1" t="s">
        <v>55</v>
      </c>
      <c r="D76" s="1">
        <v>220101</v>
      </c>
      <c r="F76" s="2">
        <v>599156.5</v>
      </c>
    </row>
    <row r="77" spans="2:6" ht="12.75">
      <c r="B77" s="1" t="s">
        <v>448</v>
      </c>
      <c r="D77" s="1">
        <v>220901</v>
      </c>
      <c r="F77" s="2">
        <v>2440000</v>
      </c>
    </row>
    <row r="78" spans="2:6" ht="12.75">
      <c r="B78" s="1" t="s">
        <v>57</v>
      </c>
      <c r="D78" s="1">
        <v>221100</v>
      </c>
      <c r="F78" s="2">
        <v>10100</v>
      </c>
    </row>
    <row r="79" spans="1:7" ht="12.75">
      <c r="A79" s="11" t="s">
        <v>294</v>
      </c>
      <c r="F79" s="13">
        <f>SUM(F75:F78)</f>
        <v>4576636.53</v>
      </c>
      <c r="G79" s="2"/>
    </row>
    <row r="80" ht="9" customHeight="1"/>
    <row r="81" ht="9" customHeight="1"/>
    <row r="82" ht="12.75">
      <c r="A82" s="11" t="s">
        <v>295</v>
      </c>
    </row>
    <row r="83" spans="2:6" ht="12.75">
      <c r="B83" s="1" t="s">
        <v>15</v>
      </c>
      <c r="D83" s="1">
        <v>200023</v>
      </c>
      <c r="F83" s="2">
        <v>4796068.32</v>
      </c>
    </row>
    <row r="84" spans="2:6" ht="12.75">
      <c r="B84" s="1" t="s">
        <v>59</v>
      </c>
      <c r="D84" s="1">
        <v>220102</v>
      </c>
      <c r="F84" s="2">
        <v>19672</v>
      </c>
    </row>
    <row r="85" spans="2:6" ht="12.75">
      <c r="B85" s="1" t="s">
        <v>376</v>
      </c>
      <c r="D85" s="1">
        <v>220301</v>
      </c>
      <c r="F85" s="2">
        <v>110927.51</v>
      </c>
    </row>
    <row r="86" spans="2:6" ht="12.75">
      <c r="B86" s="1" t="s">
        <v>393</v>
      </c>
      <c r="D86" s="1">
        <v>220601</v>
      </c>
      <c r="F86" s="2">
        <v>713300.69</v>
      </c>
    </row>
    <row r="87" spans="2:6" ht="12.75">
      <c r="B87" s="1" t="s">
        <v>394</v>
      </c>
      <c r="D87" s="1">
        <v>220701</v>
      </c>
      <c r="F87" s="2">
        <v>1400278.62</v>
      </c>
    </row>
    <row r="88" spans="2:6" ht="12.75">
      <c r="B88" s="1" t="s">
        <v>395</v>
      </c>
      <c r="D88" s="1">
        <v>220801</v>
      </c>
      <c r="F88" s="2">
        <v>789390.17</v>
      </c>
    </row>
    <row r="89" spans="2:6" ht="12.75">
      <c r="B89" s="1" t="s">
        <v>407</v>
      </c>
      <c r="D89" s="1">
        <v>285610</v>
      </c>
      <c r="F89" s="2">
        <v>246814.66</v>
      </c>
    </row>
    <row r="90" spans="1:7" ht="12.75">
      <c r="A90" s="11" t="s">
        <v>296</v>
      </c>
      <c r="F90" s="13">
        <f>SUM(F83:F89)</f>
        <v>8076451.97</v>
      </c>
      <c r="G90" s="2"/>
    </row>
    <row r="91" ht="9" customHeight="1"/>
    <row r="92" ht="9" customHeight="1"/>
    <row r="93" ht="12.75">
      <c r="A93" s="11" t="s">
        <v>297</v>
      </c>
    </row>
    <row r="94" spans="2:6" ht="12.75">
      <c r="B94" s="1" t="s">
        <v>345</v>
      </c>
      <c r="D94" s="1">
        <v>230011</v>
      </c>
      <c r="F94" s="2">
        <v>858501.17</v>
      </c>
    </row>
    <row r="95" spans="2:6" ht="12.75">
      <c r="B95" s="1" t="s">
        <v>60</v>
      </c>
      <c r="D95" s="1">
        <v>230013</v>
      </c>
      <c r="F95" s="2">
        <v>80965.26</v>
      </c>
    </row>
    <row r="96" spans="2:6" ht="12.75">
      <c r="B96" s="1" t="s">
        <v>341</v>
      </c>
      <c r="D96" s="1">
        <v>230015</v>
      </c>
      <c r="F96" s="2">
        <v>1500</v>
      </c>
    </row>
    <row r="97" spans="2:6" ht="12.75">
      <c r="B97" s="1" t="s">
        <v>340</v>
      </c>
      <c r="D97" s="1">
        <v>230016</v>
      </c>
      <c r="F97" s="2">
        <v>5887</v>
      </c>
    </row>
    <row r="98" spans="2:6" ht="12.75">
      <c r="B98" s="1" t="s">
        <v>377</v>
      </c>
      <c r="D98" s="1">
        <v>230019</v>
      </c>
      <c r="F98" s="2">
        <v>355137</v>
      </c>
    </row>
    <row r="99" spans="2:6" ht="12.75">
      <c r="B99" s="1" t="s">
        <v>61</v>
      </c>
      <c r="D99" s="1">
        <v>230101</v>
      </c>
      <c r="F99" s="2">
        <v>1583972.32</v>
      </c>
    </row>
    <row r="100" spans="2:6" ht="12.75">
      <c r="B100" s="1" t="s">
        <v>62</v>
      </c>
      <c r="D100" s="1">
        <v>230102</v>
      </c>
      <c r="F100" s="2">
        <v>900215.58</v>
      </c>
    </row>
    <row r="101" spans="2:6" ht="12.75">
      <c r="B101" s="1" t="s">
        <v>63</v>
      </c>
      <c r="D101" s="1">
        <v>230201</v>
      </c>
      <c r="F101" s="2">
        <v>1864529.24</v>
      </c>
    </row>
    <row r="102" spans="2:6" ht="12.75">
      <c r="B102" s="1" t="s">
        <v>64</v>
      </c>
      <c r="D102" s="1">
        <v>230202</v>
      </c>
      <c r="F102" s="2">
        <v>1328579.23</v>
      </c>
    </row>
    <row r="103" spans="2:6" ht="12.75">
      <c r="B103" s="1" t="s">
        <v>65</v>
      </c>
      <c r="D103" s="1">
        <v>230301</v>
      </c>
      <c r="F103" s="2">
        <v>1254369.34</v>
      </c>
    </row>
    <row r="104" spans="2:6" ht="12.75">
      <c r="B104" s="1" t="s">
        <v>66</v>
      </c>
      <c r="D104" s="1">
        <v>230302</v>
      </c>
      <c r="F104" s="2">
        <v>1906994.52</v>
      </c>
    </row>
    <row r="105" spans="2:6" ht="12.75">
      <c r="B105" s="1" t="s">
        <v>409</v>
      </c>
      <c r="D105" s="1">
        <v>230305</v>
      </c>
      <c r="F105" s="2">
        <v>50060</v>
      </c>
    </row>
    <row r="106" spans="1:7" ht="12.75">
      <c r="A106" s="11" t="s">
        <v>298</v>
      </c>
      <c r="F106" s="13">
        <f>SUM(F94:F105)</f>
        <v>10190710.66</v>
      </c>
      <c r="G106" s="2"/>
    </row>
    <row r="107" ht="12.75">
      <c r="A107" s="11" t="s">
        <v>342</v>
      </c>
    </row>
    <row r="108" spans="2:6" ht="12.75">
      <c r="B108" s="1" t="s">
        <v>67</v>
      </c>
      <c r="D108" s="1">
        <v>240101</v>
      </c>
      <c r="F108" s="2">
        <v>909550.31</v>
      </c>
    </row>
    <row r="109" spans="2:6" ht="12.75">
      <c r="B109" s="1" t="s">
        <v>68</v>
      </c>
      <c r="D109" s="1">
        <v>240103</v>
      </c>
      <c r="F109" s="2">
        <v>277002.58</v>
      </c>
    </row>
    <row r="110" spans="2:6" ht="12.75">
      <c r="B110" s="1" t="s">
        <v>343</v>
      </c>
      <c r="D110" s="1">
        <v>240151</v>
      </c>
      <c r="F110" s="2">
        <v>1500</v>
      </c>
    </row>
    <row r="111" spans="2:6" ht="12.75">
      <c r="B111" s="1" t="s">
        <v>344</v>
      </c>
      <c r="D111" s="1">
        <v>240152</v>
      </c>
      <c r="F111" s="2">
        <v>8522</v>
      </c>
    </row>
    <row r="112" spans="2:6" ht="12.75">
      <c r="B112" s="1" t="s">
        <v>69</v>
      </c>
      <c r="D112" s="1">
        <v>240158</v>
      </c>
      <c r="F112" s="2">
        <v>679.88</v>
      </c>
    </row>
    <row r="113" spans="2:6" ht="12.75">
      <c r="B113" s="1" t="s">
        <v>318</v>
      </c>
      <c r="D113" s="1">
        <v>240159</v>
      </c>
      <c r="F113" s="2">
        <v>219886.18</v>
      </c>
    </row>
    <row r="114" spans="2:6" ht="12.75">
      <c r="B114" s="1" t="s">
        <v>70</v>
      </c>
      <c r="D114" s="1">
        <v>240201</v>
      </c>
      <c r="F114" s="2">
        <v>1118614.95</v>
      </c>
    </row>
    <row r="115" spans="2:6" ht="12.75">
      <c r="B115" s="1" t="s">
        <v>71</v>
      </c>
      <c r="D115" s="1">
        <v>240501</v>
      </c>
      <c r="F115" s="2">
        <v>2803871.31</v>
      </c>
    </row>
    <row r="116" spans="2:6" ht="12.75">
      <c r="B116" s="1" t="s">
        <v>74</v>
      </c>
      <c r="D116" s="1">
        <v>240601</v>
      </c>
      <c r="F116" s="2">
        <v>2184713.93</v>
      </c>
    </row>
    <row r="117" spans="2:6" ht="12.75">
      <c r="B117" s="1" t="s">
        <v>76</v>
      </c>
      <c r="D117" s="1">
        <v>240703</v>
      </c>
      <c r="F117" s="2">
        <v>1052</v>
      </c>
    </row>
    <row r="118" spans="2:6" ht="12.75">
      <c r="B118" s="1" t="s">
        <v>77</v>
      </c>
      <c r="D118" s="1">
        <v>240801</v>
      </c>
      <c r="F118" s="2">
        <v>1854128.38</v>
      </c>
    </row>
    <row r="119" spans="2:6" ht="12.75">
      <c r="B119" s="1" t="s">
        <v>78</v>
      </c>
      <c r="D119" s="1">
        <v>240901</v>
      </c>
      <c r="F119" s="2">
        <v>583825.58</v>
      </c>
    </row>
    <row r="120" spans="2:6" ht="12.75">
      <c r="B120" s="1" t="s">
        <v>79</v>
      </c>
      <c r="D120" s="1">
        <v>241001</v>
      </c>
      <c r="F120" s="2">
        <v>53381.65</v>
      </c>
    </row>
    <row r="121" spans="2:6" ht="12.75">
      <c r="B121" s="1" t="s">
        <v>81</v>
      </c>
      <c r="D121" s="1">
        <v>241601</v>
      </c>
      <c r="F121" s="2">
        <v>32904.69</v>
      </c>
    </row>
    <row r="122" spans="2:6" ht="12.75">
      <c r="B122" s="1" t="s">
        <v>82</v>
      </c>
      <c r="D122" s="1">
        <v>241701</v>
      </c>
      <c r="F122" s="2">
        <v>1050324.75</v>
      </c>
    </row>
    <row r="123" spans="1:7" ht="12.75">
      <c r="A123" s="11" t="s">
        <v>349</v>
      </c>
      <c r="F123" s="13">
        <f>SUM(F108:F122)</f>
        <v>11099958.19</v>
      </c>
      <c r="G123" s="14"/>
    </row>
    <row r="124" ht="9" customHeight="1"/>
    <row r="125" ht="9" customHeight="1"/>
    <row r="126" ht="12.75">
      <c r="A126" s="11" t="s">
        <v>299</v>
      </c>
    </row>
    <row r="127" spans="2:6" ht="12.75">
      <c r="B127" s="1" t="s">
        <v>84</v>
      </c>
      <c r="D127" s="1">
        <v>250101</v>
      </c>
      <c r="F127" s="2">
        <v>634413.4</v>
      </c>
    </row>
    <row r="128" spans="2:6" ht="12.75">
      <c r="B128" s="1" t="s">
        <v>85</v>
      </c>
      <c r="D128" s="1">
        <v>250103</v>
      </c>
      <c r="F128" s="2">
        <v>371407.71</v>
      </c>
    </row>
    <row r="129" spans="2:6" ht="12.75">
      <c r="B129" s="1" t="s">
        <v>86</v>
      </c>
      <c r="D129" s="1">
        <v>250104</v>
      </c>
      <c r="F129" s="2">
        <v>12702</v>
      </c>
    </row>
    <row r="130" spans="2:6" ht="12.75">
      <c r="B130" s="1" t="s">
        <v>87</v>
      </c>
      <c r="D130" s="1">
        <v>250105</v>
      </c>
      <c r="F130" s="2">
        <v>9160</v>
      </c>
    </row>
    <row r="131" spans="2:6" ht="12.75">
      <c r="B131" s="1" t="s">
        <v>280</v>
      </c>
      <c r="D131" s="1">
        <v>250151</v>
      </c>
      <c r="F131" s="2">
        <v>52520</v>
      </c>
    </row>
    <row r="132" spans="2:6" ht="12.75">
      <c r="B132" s="1" t="s">
        <v>323</v>
      </c>
      <c r="D132" s="1">
        <v>250152</v>
      </c>
      <c r="F132" s="2">
        <v>1500</v>
      </c>
    </row>
    <row r="133" spans="2:6" ht="12.75">
      <c r="B133" s="1" t="s">
        <v>322</v>
      </c>
      <c r="D133" s="1">
        <v>250153</v>
      </c>
      <c r="F133" s="2">
        <v>16518</v>
      </c>
    </row>
    <row r="134" spans="2:6" ht="12.75">
      <c r="B134" s="1" t="s">
        <v>324</v>
      </c>
      <c r="D134" s="1">
        <v>250154</v>
      </c>
      <c r="F134" s="2">
        <v>10179</v>
      </c>
    </row>
    <row r="135" spans="2:6" ht="12.75">
      <c r="B135" s="1" t="s">
        <v>88</v>
      </c>
      <c r="D135" s="1">
        <v>250201</v>
      </c>
      <c r="F135" s="2">
        <v>1224568.21</v>
      </c>
    </row>
    <row r="136" spans="2:6" ht="12.75">
      <c r="B136" s="1" t="s">
        <v>89</v>
      </c>
      <c r="D136" s="1">
        <v>250203</v>
      </c>
      <c r="F136" s="2">
        <v>7694.1</v>
      </c>
    </row>
    <row r="137" spans="2:6" ht="12.75">
      <c r="B137" s="1" t="s">
        <v>396</v>
      </c>
      <c r="D137" s="1">
        <v>250204</v>
      </c>
      <c r="F137" s="2">
        <v>6807.8</v>
      </c>
    </row>
    <row r="138" spans="2:6" ht="12.75">
      <c r="B138" s="1" t="s">
        <v>90</v>
      </c>
      <c r="D138" s="1">
        <v>250301</v>
      </c>
      <c r="F138" s="2">
        <v>1499714.71</v>
      </c>
    </row>
    <row r="139" spans="2:6" ht="12.75">
      <c r="B139" s="1" t="s">
        <v>91</v>
      </c>
      <c r="D139" s="1">
        <v>250305</v>
      </c>
      <c r="F139" s="2">
        <v>634903.71</v>
      </c>
    </row>
    <row r="140" spans="2:6" ht="12.75">
      <c r="B140" s="1" t="s">
        <v>92</v>
      </c>
      <c r="D140" s="1">
        <v>250401</v>
      </c>
      <c r="F140" s="2">
        <v>3099541.78</v>
      </c>
    </row>
    <row r="141" spans="2:6" ht="12.75">
      <c r="B141" s="1" t="s">
        <v>93</v>
      </c>
      <c r="D141" s="1">
        <v>250403</v>
      </c>
      <c r="F141" s="2">
        <v>8000</v>
      </c>
    </row>
    <row r="142" spans="2:6" ht="12.75">
      <c r="B142" s="1" t="s">
        <v>94</v>
      </c>
      <c r="D142" s="1">
        <v>250404</v>
      </c>
      <c r="F142" s="2">
        <v>10092</v>
      </c>
    </row>
    <row r="143" spans="2:6" ht="12.75">
      <c r="B143" s="1" t="s">
        <v>95</v>
      </c>
      <c r="D143" s="1">
        <v>250501</v>
      </c>
      <c r="F143" s="2">
        <v>1020379.77</v>
      </c>
    </row>
    <row r="144" spans="2:6" ht="12.75">
      <c r="B144" s="1" t="s">
        <v>96</v>
      </c>
      <c r="D144" s="1">
        <v>250601</v>
      </c>
      <c r="F144" s="2">
        <v>1746919.94</v>
      </c>
    </row>
    <row r="145" spans="2:6" ht="12.75">
      <c r="B145" s="1" t="s">
        <v>97</v>
      </c>
      <c r="D145" s="1">
        <v>250701</v>
      </c>
      <c r="F145" s="2">
        <v>1938593.23</v>
      </c>
    </row>
    <row r="146" spans="2:6" ht="12.75">
      <c r="B146" s="1" t="s">
        <v>98</v>
      </c>
      <c r="D146" s="1">
        <v>250703</v>
      </c>
      <c r="F146" s="2">
        <v>689437.88</v>
      </c>
    </row>
    <row r="147" spans="2:6" ht="12.75">
      <c r="B147" s="1" t="s">
        <v>100</v>
      </c>
      <c r="D147" s="1">
        <v>250707</v>
      </c>
      <c r="F147" s="2">
        <v>103837.68</v>
      </c>
    </row>
    <row r="148" spans="2:6" ht="12.75">
      <c r="B148" s="1" t="s">
        <v>101</v>
      </c>
      <c r="D148" s="1">
        <v>250801</v>
      </c>
      <c r="F148" s="2">
        <v>1769676.5</v>
      </c>
    </row>
    <row r="149" spans="2:6" ht="12.75">
      <c r="B149" s="1" t="s">
        <v>102</v>
      </c>
      <c r="D149" s="1">
        <v>250803</v>
      </c>
      <c r="F149" s="2">
        <v>10000</v>
      </c>
    </row>
    <row r="150" spans="2:6" ht="12.75">
      <c r="B150" s="1" t="s">
        <v>105</v>
      </c>
      <c r="D150" s="1">
        <v>250901</v>
      </c>
      <c r="F150" s="2">
        <v>1032726.67</v>
      </c>
    </row>
    <row r="151" spans="2:6" ht="12.75">
      <c r="B151" s="1" t="s">
        <v>106</v>
      </c>
      <c r="D151" s="1">
        <v>251001</v>
      </c>
      <c r="F151" s="2">
        <v>1461378.52</v>
      </c>
    </row>
    <row r="152" spans="2:6" ht="12.75">
      <c r="B152" s="1" t="s">
        <v>107</v>
      </c>
      <c r="D152" s="1">
        <v>251101</v>
      </c>
      <c r="F152" s="2">
        <v>978414.48</v>
      </c>
    </row>
    <row r="153" spans="2:6" ht="12.75">
      <c r="B153" s="1" t="s">
        <v>439</v>
      </c>
      <c r="D153" s="1">
        <v>251106</v>
      </c>
      <c r="F153" s="2">
        <v>8984.18</v>
      </c>
    </row>
    <row r="154" spans="2:6" ht="12.75">
      <c r="B154" s="1" t="s">
        <v>110</v>
      </c>
      <c r="D154" s="1">
        <v>251201</v>
      </c>
      <c r="F154" s="2">
        <v>934032.96</v>
      </c>
    </row>
    <row r="155" ht="12.75">
      <c r="A155" s="11" t="s">
        <v>441</v>
      </c>
    </row>
    <row r="156" spans="2:6" ht="12.75">
      <c r="B156" s="1" t="s">
        <v>111</v>
      </c>
      <c r="D156" s="1">
        <v>251202</v>
      </c>
      <c r="F156" s="2">
        <v>69049.94</v>
      </c>
    </row>
    <row r="157" spans="2:6" ht="12.75">
      <c r="B157" s="1" t="s">
        <v>112</v>
      </c>
      <c r="D157" s="1">
        <v>251204</v>
      </c>
      <c r="F157" s="2">
        <v>7000</v>
      </c>
    </row>
    <row r="158" spans="2:6" ht="12.75">
      <c r="B158" s="1" t="s">
        <v>113</v>
      </c>
      <c r="D158" s="1">
        <v>251301</v>
      </c>
      <c r="F158" s="2">
        <v>763131.79</v>
      </c>
    </row>
    <row r="159" spans="1:7" ht="12.75">
      <c r="A159" s="11" t="s">
        <v>300</v>
      </c>
      <c r="F159" s="13">
        <f>SUM(F127:F158)</f>
        <v>20133285.96</v>
      </c>
      <c r="G159" s="2"/>
    </row>
    <row r="160" spans="1:7" ht="9" customHeight="1">
      <c r="A160" s="11"/>
      <c r="F160" s="13"/>
      <c r="G160" s="2"/>
    </row>
    <row r="161" ht="9" customHeight="1"/>
    <row r="162" ht="12.75">
      <c r="A162" s="11" t="s">
        <v>301</v>
      </c>
    </row>
    <row r="163" spans="2:6" ht="12.75">
      <c r="B163" s="1" t="s">
        <v>398</v>
      </c>
      <c r="D163" s="1">
        <v>200710</v>
      </c>
      <c r="F163" s="2">
        <v>83500</v>
      </c>
    </row>
    <row r="164" spans="2:6" ht="12.75">
      <c r="B164" s="1" t="s">
        <v>114</v>
      </c>
      <c r="D164" s="1">
        <v>260101</v>
      </c>
      <c r="F164" s="2">
        <v>1025510.93</v>
      </c>
    </row>
    <row r="165" spans="2:6" ht="12.75">
      <c r="B165" s="1" t="s">
        <v>115</v>
      </c>
      <c r="D165" s="1">
        <v>260103</v>
      </c>
      <c r="F165" s="2">
        <v>399907.62</v>
      </c>
    </row>
    <row r="166" spans="2:6" ht="12.75">
      <c r="B166" s="1" t="s">
        <v>325</v>
      </c>
      <c r="D166" s="1">
        <v>260104</v>
      </c>
      <c r="F166" s="2">
        <v>1500</v>
      </c>
    </row>
    <row r="167" spans="2:6" ht="12.75">
      <c r="B167" s="1" t="s">
        <v>326</v>
      </c>
      <c r="D167" s="1">
        <v>260105</v>
      </c>
      <c r="F167" s="2">
        <v>12827</v>
      </c>
    </row>
    <row r="168" spans="2:6" ht="12.75">
      <c r="B168" s="1" t="s">
        <v>116</v>
      </c>
      <c r="D168" s="1">
        <v>260106</v>
      </c>
      <c r="F168" s="2">
        <v>9000</v>
      </c>
    </row>
    <row r="169" spans="2:6" ht="12.75">
      <c r="B169" s="1" t="s">
        <v>117</v>
      </c>
      <c r="D169" s="1">
        <v>260201</v>
      </c>
      <c r="F169" s="2">
        <v>1616108.1</v>
      </c>
    </row>
    <row r="170" spans="2:6" ht="12.75">
      <c r="B170" s="1" t="s">
        <v>120</v>
      </c>
      <c r="D170" s="1">
        <v>260209</v>
      </c>
      <c r="F170" s="2">
        <v>544331.4</v>
      </c>
    </row>
    <row r="171" spans="2:6" ht="12.75">
      <c r="B171" s="1" t="s">
        <v>122</v>
      </c>
      <c r="D171" s="1">
        <v>260211</v>
      </c>
      <c r="F171" s="2">
        <v>208888</v>
      </c>
    </row>
    <row r="172" spans="2:6" ht="12.75">
      <c r="B172" s="1" t="s">
        <v>123</v>
      </c>
      <c r="D172" s="1">
        <v>260401</v>
      </c>
      <c r="F172" s="2">
        <v>2446356.14</v>
      </c>
    </row>
    <row r="173" spans="2:6" ht="12.75">
      <c r="B173" s="1" t="s">
        <v>124</v>
      </c>
      <c r="D173" s="1">
        <v>260501</v>
      </c>
      <c r="F173" s="2">
        <v>1533742.28</v>
      </c>
    </row>
    <row r="174" spans="2:6" ht="12.75">
      <c r="B174" s="1" t="s">
        <v>125</v>
      </c>
      <c r="D174" s="1">
        <v>260505</v>
      </c>
      <c r="F174" s="2">
        <v>38734.28</v>
      </c>
    </row>
    <row r="175" spans="2:6" ht="12.75">
      <c r="B175" s="1" t="s">
        <v>430</v>
      </c>
      <c r="D175" s="1">
        <v>260506</v>
      </c>
      <c r="F175" s="2">
        <v>9000</v>
      </c>
    </row>
    <row r="176" spans="2:6" ht="12.75">
      <c r="B176" s="1" t="s">
        <v>126</v>
      </c>
      <c r="D176" s="1">
        <v>260601</v>
      </c>
      <c r="F176" s="2">
        <v>1999445.39</v>
      </c>
    </row>
    <row r="177" spans="2:6" ht="12.75">
      <c r="B177" s="1" t="s">
        <v>357</v>
      </c>
      <c r="D177" s="1">
        <v>260603</v>
      </c>
      <c r="F177" s="2">
        <v>14000</v>
      </c>
    </row>
    <row r="178" spans="2:6" ht="12.75">
      <c r="B178" s="1" t="s">
        <v>127</v>
      </c>
      <c r="D178" s="1">
        <v>260801</v>
      </c>
      <c r="F178" s="2">
        <v>1400385.66</v>
      </c>
    </row>
    <row r="179" spans="2:6" ht="12.75">
      <c r="B179" s="1" t="s">
        <v>128</v>
      </c>
      <c r="D179" s="1">
        <v>260805</v>
      </c>
      <c r="F179" s="2">
        <v>3671</v>
      </c>
    </row>
    <row r="180" spans="2:6" ht="12.75">
      <c r="B180" s="1" t="s">
        <v>129</v>
      </c>
      <c r="D180" s="1">
        <v>260901</v>
      </c>
      <c r="F180" s="2">
        <v>2928027.24</v>
      </c>
    </row>
    <row r="181" spans="2:6" ht="12.75">
      <c r="B181" s="1" t="s">
        <v>130</v>
      </c>
      <c r="D181" s="1">
        <v>261101</v>
      </c>
      <c r="F181" s="2">
        <v>1559393.43</v>
      </c>
    </row>
    <row r="182" spans="2:6" ht="12.75">
      <c r="B182" s="1" t="s">
        <v>131</v>
      </c>
      <c r="D182" s="1">
        <v>261103</v>
      </c>
      <c r="F182" s="2">
        <v>3213.36</v>
      </c>
    </row>
    <row r="183" spans="2:6" ht="12.75">
      <c r="B183" s="1" t="s">
        <v>132</v>
      </c>
      <c r="D183" s="1">
        <v>261301</v>
      </c>
      <c r="F183" s="2">
        <v>1285880.14</v>
      </c>
    </row>
    <row r="184" spans="2:6" ht="12.75">
      <c r="B184" s="1" t="s">
        <v>133</v>
      </c>
      <c r="D184" s="1">
        <v>261401</v>
      </c>
      <c r="F184" s="2">
        <v>1584704.19</v>
      </c>
    </row>
    <row r="185" spans="2:6" ht="12.75">
      <c r="B185" s="1" t="s">
        <v>134</v>
      </c>
      <c r="D185" s="1">
        <v>261405</v>
      </c>
      <c r="F185" s="2">
        <v>2500</v>
      </c>
    </row>
    <row r="186" spans="2:6" ht="12.75">
      <c r="B186" s="1" t="s">
        <v>135</v>
      </c>
      <c r="D186" s="1">
        <v>262101</v>
      </c>
      <c r="F186" s="2">
        <v>924875.77</v>
      </c>
    </row>
    <row r="187" spans="2:6" ht="12.75">
      <c r="B187" s="1" t="s">
        <v>399</v>
      </c>
      <c r="D187" s="1">
        <v>262407</v>
      </c>
      <c r="F187" s="2">
        <v>11000</v>
      </c>
    </row>
    <row r="188" spans="2:6" ht="12.75">
      <c r="B188" s="1" t="s">
        <v>145</v>
      </c>
      <c r="D188" s="1">
        <v>262802</v>
      </c>
      <c r="F188" s="2">
        <v>336287.39</v>
      </c>
    </row>
    <row r="189" spans="1:7" ht="12.75">
      <c r="A189" s="11" t="s">
        <v>302</v>
      </c>
      <c r="F189" s="13">
        <f>SUM(F163:F188)</f>
        <v>19982789.32</v>
      </c>
      <c r="G189" s="2"/>
    </row>
    <row r="190" spans="1:7" ht="9" customHeight="1">
      <c r="A190" s="11"/>
      <c r="F190" s="13"/>
      <c r="G190" s="2"/>
    </row>
    <row r="191" ht="9" customHeight="1"/>
    <row r="192" ht="12.75">
      <c r="A192" s="11" t="s">
        <v>303</v>
      </c>
    </row>
    <row r="193" spans="2:6" ht="12.75">
      <c r="B193" s="1" t="s">
        <v>147</v>
      </c>
      <c r="D193" s="1">
        <v>240301</v>
      </c>
      <c r="F193" s="2">
        <v>1457496.67</v>
      </c>
    </row>
    <row r="194" spans="2:6" ht="12.75">
      <c r="B194" s="1" t="s">
        <v>150</v>
      </c>
      <c r="D194" s="1">
        <v>240308</v>
      </c>
      <c r="F194" s="2">
        <v>2525</v>
      </c>
    </row>
    <row r="195" spans="2:6" ht="12.75">
      <c r="B195" s="1" t="s">
        <v>151</v>
      </c>
      <c r="D195" s="1">
        <v>240401</v>
      </c>
      <c r="F195" s="2">
        <v>1586874.42</v>
      </c>
    </row>
    <row r="196" spans="2:6" ht="12.75">
      <c r="B196" s="1" t="s">
        <v>73</v>
      </c>
      <c r="D196" s="1">
        <v>240505</v>
      </c>
      <c r="F196" s="2">
        <v>9221.41</v>
      </c>
    </row>
    <row r="197" spans="2:6" ht="12.75">
      <c r="B197" s="1" t="s">
        <v>327</v>
      </c>
      <c r="D197" s="1">
        <v>265101</v>
      </c>
      <c r="F197" s="2">
        <v>709836.26</v>
      </c>
    </row>
    <row r="198" spans="2:6" ht="12.75">
      <c r="B198" s="1" t="s">
        <v>330</v>
      </c>
      <c r="D198" s="1">
        <v>265102</v>
      </c>
      <c r="F198" s="2">
        <v>183059.92</v>
      </c>
    </row>
    <row r="199" spans="2:6" ht="12.75">
      <c r="B199" s="1" t="s">
        <v>328</v>
      </c>
      <c r="D199" s="1">
        <v>265104</v>
      </c>
      <c r="F199" s="2">
        <v>21933.57</v>
      </c>
    </row>
    <row r="200" spans="2:6" ht="12.75">
      <c r="B200" s="1" t="s">
        <v>329</v>
      </c>
      <c r="D200" s="1">
        <v>265105</v>
      </c>
      <c r="F200" s="2">
        <v>7117</v>
      </c>
    </row>
    <row r="201" spans="2:6" ht="12.75">
      <c r="B201" s="1" t="s">
        <v>152</v>
      </c>
      <c r="D201" s="1">
        <v>265106</v>
      </c>
      <c r="F201" s="2">
        <v>12000</v>
      </c>
    </row>
    <row r="202" spans="2:6" ht="12.75">
      <c r="B202" s="1" t="s">
        <v>153</v>
      </c>
      <c r="D202" s="1">
        <v>265107</v>
      </c>
      <c r="F202" s="2">
        <v>5050</v>
      </c>
    </row>
    <row r="203" spans="2:6" ht="12.75">
      <c r="B203" s="1" t="s">
        <v>154</v>
      </c>
      <c r="D203" s="1">
        <v>265150</v>
      </c>
      <c r="F203" s="2">
        <v>138800</v>
      </c>
    </row>
    <row r="204" spans="2:6" ht="12.75">
      <c r="B204" s="1" t="s">
        <v>155</v>
      </c>
      <c r="D204" s="1">
        <v>265201</v>
      </c>
      <c r="F204" s="2">
        <v>1563201.56</v>
      </c>
    </row>
    <row r="205" spans="2:6" ht="12.75">
      <c r="B205" s="1" t="s">
        <v>400</v>
      </c>
      <c r="D205" s="1">
        <v>265301</v>
      </c>
      <c r="F205" s="2">
        <v>2026868.18</v>
      </c>
    </row>
    <row r="206" ht="12.75">
      <c r="A206" s="11" t="s">
        <v>442</v>
      </c>
    </row>
    <row r="207" spans="2:6" ht="12.75">
      <c r="B207" s="1" t="s">
        <v>156</v>
      </c>
      <c r="D207" s="1">
        <v>265401</v>
      </c>
      <c r="F207" s="2">
        <v>1112975.02</v>
      </c>
    </row>
    <row r="208" spans="2:6" ht="12.75">
      <c r="B208" s="1" t="s">
        <v>157</v>
      </c>
      <c r="D208" s="1">
        <v>265402</v>
      </c>
      <c r="F208" s="2">
        <v>648382.84</v>
      </c>
    </row>
    <row r="209" spans="2:6" ht="12.75">
      <c r="B209" s="1" t="s">
        <v>159</v>
      </c>
      <c r="D209" s="1">
        <v>265406</v>
      </c>
      <c r="F209" s="2">
        <v>22510.24</v>
      </c>
    </row>
    <row r="210" spans="2:6" ht="12.75">
      <c r="B210" s="1" t="s">
        <v>160</v>
      </c>
      <c r="D210" s="1">
        <v>265601</v>
      </c>
      <c r="F210" s="2">
        <v>847039.96</v>
      </c>
    </row>
    <row r="211" spans="1:7" ht="12.75">
      <c r="A211" s="11" t="s">
        <v>304</v>
      </c>
      <c r="F211" s="13">
        <f>SUM(F193:F210)</f>
        <v>10354892.05</v>
      </c>
      <c r="G211" s="2"/>
    </row>
    <row r="212" ht="9" customHeight="1"/>
    <row r="213" ht="9" customHeight="1"/>
    <row r="214" ht="12.75">
      <c r="A214" s="11" t="s">
        <v>34</v>
      </c>
    </row>
    <row r="215" spans="1:6" ht="12.75">
      <c r="A215" s="11"/>
      <c r="B215" s="1" t="s">
        <v>362</v>
      </c>
      <c r="D215" s="1">
        <v>200040</v>
      </c>
      <c r="F215" s="2">
        <v>250183.13</v>
      </c>
    </row>
    <row r="216" spans="2:6" ht="12.75">
      <c r="B216" s="1" t="s">
        <v>375</v>
      </c>
      <c r="D216" s="1">
        <v>210102</v>
      </c>
      <c r="F216" s="2">
        <v>469804.59</v>
      </c>
    </row>
    <row r="217" spans="2:6" ht="12.75">
      <c r="B217" s="1" t="s">
        <v>406</v>
      </c>
      <c r="D217" s="1">
        <v>215101</v>
      </c>
      <c r="F217" s="2">
        <v>280148.96</v>
      </c>
    </row>
    <row r="218" spans="2:6" ht="12.75">
      <c r="B218" s="1" t="s">
        <v>56</v>
      </c>
      <c r="D218" s="1">
        <v>220501</v>
      </c>
      <c r="F218" s="2">
        <v>175185.5</v>
      </c>
    </row>
    <row r="219" spans="2:6" ht="12.75">
      <c r="B219" s="1" t="s">
        <v>29</v>
      </c>
      <c r="D219" s="1">
        <v>220503</v>
      </c>
      <c r="F219" s="2">
        <v>8496.76</v>
      </c>
    </row>
    <row r="220" spans="2:6" ht="12.75">
      <c r="B220" s="1" t="s">
        <v>374</v>
      </c>
      <c r="D220" s="1">
        <v>250306</v>
      </c>
      <c r="F220" s="2">
        <v>199943.82</v>
      </c>
    </row>
    <row r="221" spans="1:6" ht="12.75">
      <c r="A221" s="11" t="s">
        <v>363</v>
      </c>
      <c r="F221" s="12">
        <f>SUM(F215:F220)</f>
        <v>1383762.76</v>
      </c>
    </row>
    <row r="222" ht="9" customHeight="1"/>
    <row r="223" ht="9" customHeight="1"/>
    <row r="224" ht="12.75">
      <c r="A224" s="11" t="s">
        <v>305</v>
      </c>
    </row>
    <row r="225" spans="2:6" ht="12.75">
      <c r="B225" s="1" t="s">
        <v>163</v>
      </c>
      <c r="D225" s="1">
        <v>270101</v>
      </c>
      <c r="F225" s="2">
        <v>1229781.65</v>
      </c>
    </row>
    <row r="226" spans="2:6" ht="12.75">
      <c r="B226" s="1" t="s">
        <v>164</v>
      </c>
      <c r="D226" s="1">
        <v>270105</v>
      </c>
      <c r="F226" s="2">
        <v>3263041.54</v>
      </c>
    </row>
    <row r="227" spans="2:6" ht="12.75">
      <c r="B227" s="1" t="s">
        <v>165</v>
      </c>
      <c r="D227" s="1">
        <v>270106</v>
      </c>
      <c r="F227" s="2">
        <v>1798567.72</v>
      </c>
    </row>
    <row r="228" spans="2:6" ht="12.75">
      <c r="B228" s="1" t="s">
        <v>166</v>
      </c>
      <c r="D228" s="1">
        <v>270201</v>
      </c>
      <c r="F228" s="2">
        <v>931288.62</v>
      </c>
    </row>
    <row r="229" spans="2:6" ht="12.75">
      <c r="B229" s="1" t="s">
        <v>167</v>
      </c>
      <c r="D229" s="1">
        <v>270202</v>
      </c>
      <c r="F229" s="2">
        <v>90445.79</v>
      </c>
    </row>
    <row r="230" spans="2:6" ht="12.75">
      <c r="B230" s="1" t="s">
        <v>168</v>
      </c>
      <c r="D230" s="1">
        <v>270203</v>
      </c>
      <c r="F230" s="2">
        <v>58829.83</v>
      </c>
    </row>
    <row r="231" spans="1:7" ht="12.75">
      <c r="A231" s="11" t="s">
        <v>306</v>
      </c>
      <c r="F231" s="13">
        <f>SUM(F225:F230)</f>
        <v>7371955.149999999</v>
      </c>
      <c r="G231" s="2"/>
    </row>
    <row r="232" ht="9" customHeight="1"/>
    <row r="233" ht="9" customHeight="1"/>
    <row r="234" ht="12.75">
      <c r="A234" s="11" t="s">
        <v>307</v>
      </c>
    </row>
    <row r="235" spans="2:6" ht="12.75">
      <c r="B235" s="1" t="s">
        <v>170</v>
      </c>
      <c r="D235" s="1">
        <v>280101</v>
      </c>
      <c r="F235" s="2">
        <v>475689.5</v>
      </c>
    </row>
    <row r="236" spans="2:6" ht="12.75">
      <c r="B236" s="1" t="s">
        <v>161</v>
      </c>
      <c r="D236" s="1">
        <v>280201</v>
      </c>
      <c r="F236" s="2">
        <v>15230.38</v>
      </c>
    </row>
    <row r="237" spans="2:6" ht="12.75">
      <c r="B237" s="1" t="s">
        <v>162</v>
      </c>
      <c r="D237" s="1">
        <v>280203</v>
      </c>
      <c r="F237" s="2">
        <v>57273.59</v>
      </c>
    </row>
    <row r="238" spans="2:6" ht="12.75">
      <c r="B238" s="1" t="s">
        <v>171</v>
      </c>
      <c r="D238" s="1">
        <v>280204</v>
      </c>
      <c r="F238" s="2">
        <v>1396448.2</v>
      </c>
    </row>
    <row r="239" spans="2:6" ht="12.75">
      <c r="B239" s="1" t="s">
        <v>331</v>
      </c>
      <c r="D239" s="1">
        <v>280207</v>
      </c>
      <c r="F239" s="2">
        <v>4129</v>
      </c>
    </row>
    <row r="240" spans="2:6" ht="12.75">
      <c r="B240" s="1" t="s">
        <v>401</v>
      </c>
      <c r="D240" s="1">
        <v>280208</v>
      </c>
      <c r="F240" s="2">
        <v>34422.45</v>
      </c>
    </row>
    <row r="241" spans="2:6" ht="12.75">
      <c r="B241" s="1" t="s">
        <v>358</v>
      </c>
      <c r="D241" s="1">
        <v>280211</v>
      </c>
      <c r="F241" s="2">
        <v>1288559.45</v>
      </c>
    </row>
    <row r="242" spans="2:6" ht="12.75">
      <c r="B242" s="1" t="s">
        <v>378</v>
      </c>
      <c r="D242" s="1">
        <v>280212</v>
      </c>
      <c r="F242" s="2">
        <v>692034.07</v>
      </c>
    </row>
    <row r="243" spans="2:6" ht="12.75">
      <c r="B243" s="1" t="s">
        <v>172</v>
      </c>
      <c r="D243" s="1">
        <v>280213</v>
      </c>
      <c r="F243" s="2">
        <v>959589.32</v>
      </c>
    </row>
    <row r="244" spans="1:7" ht="12.75">
      <c r="A244" s="11" t="s">
        <v>308</v>
      </c>
      <c r="F244" s="13">
        <f>SUM(F235:F243)</f>
        <v>4923375.96</v>
      </c>
      <c r="G244" s="2"/>
    </row>
    <row r="245" ht="9" customHeight="1"/>
    <row r="246" spans="1:6" s="11" customFormat="1" ht="12.75">
      <c r="A246" s="11" t="s">
        <v>289</v>
      </c>
      <c r="F246" s="12">
        <f>+F244+F231+F211+F189+F159+F123+F106+F90+F79+F71+F52+F35+F221+F42</f>
        <v>140160585.85</v>
      </c>
    </row>
    <row r="247" s="11" customFormat="1" ht="9" customHeight="1">
      <c r="F247" s="12"/>
    </row>
    <row r="248" ht="9" customHeight="1"/>
    <row r="249" ht="12.75">
      <c r="A249" s="11" t="s">
        <v>313</v>
      </c>
    </row>
    <row r="250" spans="2:6" ht="12.75">
      <c r="B250" s="1" t="s">
        <v>237</v>
      </c>
      <c r="D250" s="1">
        <v>370101</v>
      </c>
      <c r="F250" s="2">
        <v>1141879.6</v>
      </c>
    </row>
    <row r="251" spans="2:6" ht="12.75">
      <c r="B251" s="1" t="s">
        <v>238</v>
      </c>
      <c r="D251" s="1">
        <v>370102</v>
      </c>
      <c r="F251" s="2">
        <v>55000</v>
      </c>
    </row>
    <row r="252" spans="2:6" ht="12.75">
      <c r="B252" s="1" t="s">
        <v>239</v>
      </c>
      <c r="D252" s="1">
        <v>370201</v>
      </c>
      <c r="F252" s="2">
        <v>4328717.68</v>
      </c>
    </row>
    <row r="253" spans="2:6" ht="12.75">
      <c r="B253" s="1" t="s">
        <v>240</v>
      </c>
      <c r="D253" s="1">
        <v>370202</v>
      </c>
      <c r="F253" s="2">
        <v>1520043.4</v>
      </c>
    </row>
    <row r="254" spans="2:6" ht="12.75">
      <c r="B254" s="1" t="s">
        <v>241</v>
      </c>
      <c r="D254" s="1">
        <v>370203</v>
      </c>
      <c r="F254" s="2">
        <v>714109.02</v>
      </c>
    </row>
    <row r="255" spans="2:6" ht="12.75">
      <c r="B255" s="1" t="s">
        <v>242</v>
      </c>
      <c r="D255" s="1">
        <v>370204</v>
      </c>
      <c r="F255" s="2">
        <v>396049.37</v>
      </c>
    </row>
    <row r="256" spans="2:6" ht="12.75">
      <c r="B256" s="1" t="s">
        <v>243</v>
      </c>
      <c r="D256" s="1">
        <v>370205</v>
      </c>
      <c r="F256" s="2">
        <v>116205.38</v>
      </c>
    </row>
    <row r="257" spans="2:6" ht="12.75">
      <c r="B257" s="1" t="s">
        <v>244</v>
      </c>
      <c r="D257" s="1">
        <v>370206</v>
      </c>
      <c r="F257" s="2">
        <v>159013.39</v>
      </c>
    </row>
    <row r="258" spans="2:6" ht="12.75">
      <c r="B258" s="1" t="s">
        <v>245</v>
      </c>
      <c r="D258" s="1">
        <v>370207</v>
      </c>
      <c r="F258" s="2">
        <v>367046.47</v>
      </c>
    </row>
    <row r="259" ht="12.75">
      <c r="A259" s="11" t="s">
        <v>443</v>
      </c>
    </row>
    <row r="260" spans="2:6" ht="12.75">
      <c r="B260" s="1" t="s">
        <v>246</v>
      </c>
      <c r="D260" s="1">
        <v>370208</v>
      </c>
      <c r="F260" s="2">
        <v>137596</v>
      </c>
    </row>
    <row r="261" spans="2:6" ht="12.75">
      <c r="B261" s="1" t="s">
        <v>247</v>
      </c>
      <c r="D261" s="1">
        <v>370301</v>
      </c>
      <c r="F261" s="2">
        <v>1252050.71</v>
      </c>
    </row>
    <row r="262" spans="2:6" ht="12.75">
      <c r="B262" s="1" t="s">
        <v>248</v>
      </c>
      <c r="D262" s="1">
        <v>370302</v>
      </c>
      <c r="F262" s="2">
        <v>139656.66</v>
      </c>
    </row>
    <row r="263" spans="2:6" ht="12.75">
      <c r="B263" s="1" t="s">
        <v>249</v>
      </c>
      <c r="D263" s="1">
        <v>370303</v>
      </c>
      <c r="F263" s="2">
        <v>165020.38</v>
      </c>
    </row>
    <row r="264" spans="2:6" ht="12.75">
      <c r="B264" s="1" t="s">
        <v>250</v>
      </c>
      <c r="D264" s="1">
        <v>370304</v>
      </c>
      <c r="F264" s="2">
        <v>498991.09</v>
      </c>
    </row>
    <row r="265" spans="2:6" ht="12.75">
      <c r="B265" s="1" t="s">
        <v>251</v>
      </c>
      <c r="D265" s="1">
        <v>370305</v>
      </c>
      <c r="F265" s="2">
        <v>499372.75</v>
      </c>
    </row>
    <row r="266" spans="2:6" ht="12.75">
      <c r="B266" s="1" t="s">
        <v>252</v>
      </c>
      <c r="D266" s="1">
        <v>370306</v>
      </c>
      <c r="F266" s="2">
        <v>456011.43</v>
      </c>
    </row>
    <row r="267" spans="2:6" ht="12.75">
      <c r="B267" s="1" t="s">
        <v>253</v>
      </c>
      <c r="D267" s="1">
        <v>370307</v>
      </c>
      <c r="F267" s="2">
        <v>454784.46</v>
      </c>
    </row>
    <row r="268" spans="2:6" ht="12.75">
      <c r="B268" s="1" t="s">
        <v>254</v>
      </c>
      <c r="D268" s="1">
        <v>370308</v>
      </c>
      <c r="F268" s="2">
        <v>487829.93</v>
      </c>
    </row>
    <row r="269" spans="2:6" ht="12.75">
      <c r="B269" s="1" t="s">
        <v>255</v>
      </c>
      <c r="D269" s="1">
        <v>370401</v>
      </c>
      <c r="F269" s="2">
        <v>1648476.7</v>
      </c>
    </row>
    <row r="270" spans="2:6" ht="12.75">
      <c r="B270" s="1" t="s">
        <v>256</v>
      </c>
      <c r="D270" s="1">
        <v>370402</v>
      </c>
      <c r="F270" s="2">
        <v>332235.15</v>
      </c>
    </row>
    <row r="271" spans="2:6" ht="12.75">
      <c r="B271" s="1" t="s">
        <v>257</v>
      </c>
      <c r="D271" s="1">
        <v>370404</v>
      </c>
      <c r="F271" s="2">
        <v>31009.47</v>
      </c>
    </row>
    <row r="272" spans="2:6" ht="12.75">
      <c r="B272" s="1" t="s">
        <v>258</v>
      </c>
      <c r="D272" s="1">
        <v>370405</v>
      </c>
      <c r="F272" s="2">
        <v>141795.74</v>
      </c>
    </row>
    <row r="273" spans="2:6" ht="12.75">
      <c r="B273" s="1" t="s">
        <v>259</v>
      </c>
      <c r="D273" s="1">
        <v>370407</v>
      </c>
      <c r="F273" s="2">
        <v>822543.2</v>
      </c>
    </row>
    <row r="274" spans="2:6" ht="12.75">
      <c r="B274" s="1" t="s">
        <v>260</v>
      </c>
      <c r="D274" s="1">
        <v>370408</v>
      </c>
      <c r="F274" s="2">
        <v>232505.29</v>
      </c>
    </row>
    <row r="275" spans="2:6" ht="12.75">
      <c r="B275" s="1" t="s">
        <v>261</v>
      </c>
      <c r="D275" s="1">
        <v>370409</v>
      </c>
      <c r="F275" s="2">
        <v>338531.93</v>
      </c>
    </row>
    <row r="276" spans="2:6" ht="12.75">
      <c r="B276" s="1" t="s">
        <v>262</v>
      </c>
      <c r="D276" s="1">
        <v>370416</v>
      </c>
      <c r="F276" s="2">
        <v>2096563</v>
      </c>
    </row>
    <row r="277" spans="2:6" ht="12.75">
      <c r="B277" s="1" t="s">
        <v>263</v>
      </c>
      <c r="D277" s="1">
        <v>370417</v>
      </c>
      <c r="F277" s="2">
        <v>8250</v>
      </c>
    </row>
    <row r="278" spans="2:6" ht="12.75">
      <c r="B278" s="1" t="s">
        <v>408</v>
      </c>
      <c r="D278" s="1">
        <v>370701</v>
      </c>
      <c r="F278" s="2">
        <v>409650</v>
      </c>
    </row>
    <row r="279" spans="1:7" ht="12.75">
      <c r="A279" s="11" t="s">
        <v>314</v>
      </c>
      <c r="F279" s="12">
        <f>SUM(F250:F278)</f>
        <v>18950938.2</v>
      </c>
      <c r="G279" s="12"/>
    </row>
    <row r="280" spans="1:7" ht="9" customHeight="1">
      <c r="A280" s="11"/>
      <c r="F280" s="12"/>
      <c r="G280" s="12"/>
    </row>
    <row r="281" spans="1:7" ht="9" customHeight="1">
      <c r="A281" s="11"/>
      <c r="F281" s="12"/>
      <c r="G281" s="12"/>
    </row>
    <row r="282" spans="1:7" ht="12.75">
      <c r="A282" s="11" t="s">
        <v>369</v>
      </c>
      <c r="F282" s="13"/>
      <c r="G282" s="2"/>
    </row>
    <row r="283" ht="12.75">
      <c r="A283" s="11" t="s">
        <v>216</v>
      </c>
    </row>
    <row r="284" spans="1:6" ht="12.75">
      <c r="A284" s="11"/>
      <c r="B284" s="1" t="s">
        <v>274</v>
      </c>
      <c r="D284" s="1">
        <v>101106</v>
      </c>
      <c r="F284" s="2">
        <v>1469635</v>
      </c>
    </row>
    <row r="285" spans="1:6" ht="12.75">
      <c r="A285" s="11"/>
      <c r="B285" s="1" t="s">
        <v>275</v>
      </c>
      <c r="D285" s="1">
        <v>101113</v>
      </c>
      <c r="F285" s="2">
        <v>1857559</v>
      </c>
    </row>
    <row r="286" spans="2:6" ht="12.75">
      <c r="B286" s="1" t="s">
        <v>216</v>
      </c>
      <c r="D286" s="1">
        <v>320201</v>
      </c>
      <c r="F286" s="2">
        <v>886810.1</v>
      </c>
    </row>
    <row r="287" spans="2:6" ht="12.75">
      <c r="B287" s="1" t="s">
        <v>217</v>
      </c>
      <c r="D287" s="1">
        <v>320202</v>
      </c>
      <c r="F287" s="2">
        <v>711913.18</v>
      </c>
    </row>
    <row r="288" spans="2:6" ht="12.75">
      <c r="B288" s="1" t="s">
        <v>218</v>
      </c>
      <c r="D288" s="1">
        <v>320203</v>
      </c>
      <c r="F288" s="2">
        <v>4031764.51</v>
      </c>
    </row>
    <row r="289" spans="2:6" ht="12.75">
      <c r="B289" s="1" t="s">
        <v>219</v>
      </c>
      <c r="D289" s="1">
        <v>320204</v>
      </c>
      <c r="F289" s="2">
        <v>1870224.5</v>
      </c>
    </row>
    <row r="290" spans="2:6" ht="12.75">
      <c r="B290" s="1" t="s">
        <v>220</v>
      </c>
      <c r="D290" s="1">
        <v>320205</v>
      </c>
      <c r="F290" s="2">
        <v>8198305</v>
      </c>
    </row>
    <row r="291" spans="2:6" ht="12.75">
      <c r="B291" s="1" t="s">
        <v>221</v>
      </c>
      <c r="D291" s="1">
        <v>320206</v>
      </c>
      <c r="F291" s="2">
        <v>1323644.9</v>
      </c>
    </row>
    <row r="292" spans="2:6" ht="12.75">
      <c r="B292" s="1" t="s">
        <v>222</v>
      </c>
      <c r="D292" s="1">
        <v>320207</v>
      </c>
      <c r="F292" s="2">
        <v>167451</v>
      </c>
    </row>
    <row r="293" spans="2:6" ht="12.75">
      <c r="B293" s="1" t="s">
        <v>223</v>
      </c>
      <c r="D293" s="1">
        <v>320208</v>
      </c>
      <c r="F293" s="2">
        <v>3207912.47</v>
      </c>
    </row>
    <row r="294" spans="2:6" ht="12.75">
      <c r="B294" s="1" t="s">
        <v>224</v>
      </c>
      <c r="D294" s="1">
        <v>320210</v>
      </c>
      <c r="F294" s="2">
        <v>184364.05</v>
      </c>
    </row>
    <row r="295" spans="2:6" ht="12.75">
      <c r="B295" s="1" t="s">
        <v>226</v>
      </c>
      <c r="D295" s="1">
        <v>320302</v>
      </c>
      <c r="F295" s="2">
        <v>766207.96</v>
      </c>
    </row>
    <row r="296" spans="1:7" ht="12.75">
      <c r="A296" s="11" t="s">
        <v>417</v>
      </c>
      <c r="F296" s="13">
        <f>SUM(F284:F295)</f>
        <v>24675791.669999998</v>
      </c>
      <c r="G296" s="2"/>
    </row>
    <row r="297" spans="1:7" ht="9" customHeight="1">
      <c r="A297" s="11"/>
      <c r="F297" s="13"/>
      <c r="G297" s="2"/>
    </row>
    <row r="298" spans="1:7" ht="9" customHeight="1">
      <c r="A298" s="11"/>
      <c r="F298" s="13"/>
      <c r="G298" s="2"/>
    </row>
    <row r="299" spans="1:7" ht="12.75">
      <c r="A299" s="11" t="s">
        <v>221</v>
      </c>
      <c r="F299" s="13"/>
      <c r="G299" s="2"/>
    </row>
    <row r="300" spans="1:7" ht="12.75">
      <c r="A300" s="11"/>
      <c r="B300" s="1" t="s">
        <v>5</v>
      </c>
      <c r="D300" s="1">
        <v>101105</v>
      </c>
      <c r="F300" s="2">
        <v>375000</v>
      </c>
      <c r="G300" s="2"/>
    </row>
    <row r="301" spans="1:7" ht="12.75">
      <c r="A301" s="11"/>
      <c r="B301" s="1" t="s">
        <v>198</v>
      </c>
      <c r="D301" s="1">
        <v>300205</v>
      </c>
      <c r="F301" s="2">
        <v>1368718.08</v>
      </c>
      <c r="G301" s="2"/>
    </row>
    <row r="302" spans="1:7" ht="12.75">
      <c r="A302" s="11"/>
      <c r="B302" s="1" t="s">
        <v>200</v>
      </c>
      <c r="D302" s="1">
        <v>300211</v>
      </c>
      <c r="F302" s="2">
        <v>420000</v>
      </c>
      <c r="G302" s="2"/>
    </row>
    <row r="303" spans="1:7" ht="12.75">
      <c r="A303" s="11"/>
      <c r="B303" s="1" t="s">
        <v>384</v>
      </c>
      <c r="D303" s="1">
        <v>320101</v>
      </c>
      <c r="F303" s="2">
        <v>244816.59</v>
      </c>
      <c r="G303" s="2"/>
    </row>
    <row r="304" spans="1:7" ht="12.75">
      <c r="A304" s="11"/>
      <c r="B304" s="1" t="s">
        <v>433</v>
      </c>
      <c r="D304" s="1">
        <v>320107</v>
      </c>
      <c r="F304" s="2">
        <v>1495000</v>
      </c>
      <c r="G304" s="2"/>
    </row>
    <row r="305" spans="1:7" ht="12.75">
      <c r="A305" s="11"/>
      <c r="B305" s="1" t="s">
        <v>225</v>
      </c>
      <c r="D305" s="1">
        <v>320211</v>
      </c>
      <c r="F305" s="2">
        <v>260288.47</v>
      </c>
      <c r="G305" s="2"/>
    </row>
    <row r="306" spans="1:7" ht="12.75">
      <c r="A306" s="11"/>
      <c r="B306" s="1" t="s">
        <v>215</v>
      </c>
      <c r="D306" s="1">
        <v>320402</v>
      </c>
      <c r="F306" s="2">
        <v>262623.09</v>
      </c>
      <c r="G306" s="2"/>
    </row>
    <row r="307" spans="1:7" ht="12.75">
      <c r="A307" s="11" t="s">
        <v>418</v>
      </c>
      <c r="F307" s="13">
        <f>SUM(F300:F306)</f>
        <v>4426446.23</v>
      </c>
      <c r="G307" s="2"/>
    </row>
    <row r="308" spans="1:7" ht="9" customHeight="1">
      <c r="A308" s="11"/>
      <c r="F308" s="15"/>
      <c r="G308" s="2"/>
    </row>
    <row r="309" spans="1:7" ht="12.75">
      <c r="A309" s="11" t="s">
        <v>372</v>
      </c>
      <c r="F309" s="13">
        <f>+SUM(F307,F296)</f>
        <v>29102237.9</v>
      </c>
      <c r="G309" s="2"/>
    </row>
    <row r="310" spans="1:7" ht="9" customHeight="1">
      <c r="A310" s="11"/>
      <c r="F310" s="15"/>
      <c r="G310" s="2"/>
    </row>
    <row r="311" ht="12.75">
      <c r="A311" s="11" t="s">
        <v>365</v>
      </c>
    </row>
    <row r="312" spans="2:6" ht="12.75">
      <c r="B312" s="1" t="s">
        <v>234</v>
      </c>
      <c r="D312" s="1">
        <v>360101</v>
      </c>
      <c r="F312" s="2">
        <v>230318.8</v>
      </c>
    </row>
    <row r="313" spans="2:6" ht="12.75">
      <c r="B313" s="1" t="s">
        <v>235</v>
      </c>
      <c r="D313" s="1">
        <v>360102</v>
      </c>
      <c r="F313" s="2">
        <v>51000</v>
      </c>
    </row>
    <row r="314" spans="2:6" ht="12.75">
      <c r="B314" s="1" t="s">
        <v>236</v>
      </c>
      <c r="D314" s="1">
        <v>360201</v>
      </c>
      <c r="F314" s="2">
        <v>183910.72</v>
      </c>
    </row>
    <row r="315" spans="1:7" ht="12.75">
      <c r="A315" s="11" t="s">
        <v>366</v>
      </c>
      <c r="F315" s="13">
        <f>SUM(F312:F314)</f>
        <v>465229.52</v>
      </c>
      <c r="G315" s="2"/>
    </row>
    <row r="316" ht="9" customHeight="1"/>
    <row r="317" ht="9" customHeight="1"/>
    <row r="318" ht="12.75">
      <c r="A318" s="11" t="s">
        <v>360</v>
      </c>
    </row>
    <row r="319" spans="1:6" ht="12.75">
      <c r="A319" s="11"/>
      <c r="B319" s="1" t="s">
        <v>270</v>
      </c>
      <c r="D319" s="1">
        <v>100600</v>
      </c>
      <c r="F319" s="2">
        <v>3668</v>
      </c>
    </row>
    <row r="320" spans="2:6" ht="12.75">
      <c r="B320" s="1" t="s">
        <v>385</v>
      </c>
      <c r="D320" s="1">
        <v>101011</v>
      </c>
      <c r="F320" s="2">
        <v>301450.58</v>
      </c>
    </row>
    <row r="321" spans="2:6" ht="12.75">
      <c r="B321" s="1" t="s">
        <v>386</v>
      </c>
      <c r="D321" s="1">
        <v>101012</v>
      </c>
      <c r="F321" s="2">
        <v>410000</v>
      </c>
    </row>
    <row r="322" spans="2:6" ht="12.75">
      <c r="B322" s="1" t="s">
        <v>397</v>
      </c>
      <c r="D322" s="1">
        <v>101117</v>
      </c>
      <c r="F322" s="2">
        <v>58000</v>
      </c>
    </row>
    <row r="323" spans="2:6" ht="12.75">
      <c r="B323" s="1" t="s">
        <v>6</v>
      </c>
      <c r="D323" s="1">
        <v>102001</v>
      </c>
      <c r="F323" s="2">
        <v>146976.26</v>
      </c>
    </row>
    <row r="324" spans="2:6" ht="12.75">
      <c r="B324" s="1" t="s">
        <v>423</v>
      </c>
      <c r="D324" s="1">
        <v>103101</v>
      </c>
      <c r="F324" s="2">
        <v>1131356.27</v>
      </c>
    </row>
    <row r="325" spans="2:6" ht="12.75">
      <c r="B325" s="1" t="s">
        <v>7</v>
      </c>
      <c r="D325" s="1">
        <v>103103</v>
      </c>
      <c r="F325" s="2">
        <v>957840.61</v>
      </c>
    </row>
    <row r="326" spans="2:6" ht="12.75">
      <c r="B326" s="1" t="s">
        <v>8</v>
      </c>
      <c r="D326" s="1">
        <v>104101</v>
      </c>
      <c r="F326" s="2">
        <v>676846.81</v>
      </c>
    </row>
    <row r="327" spans="2:6" ht="12.75">
      <c r="B327" s="1" t="s">
        <v>416</v>
      </c>
      <c r="D327" s="1">
        <v>300203</v>
      </c>
      <c r="F327" s="2">
        <v>842308.09</v>
      </c>
    </row>
    <row r="328" spans="2:6" ht="12.75">
      <c r="B328" s="1" t="s">
        <v>197</v>
      </c>
      <c r="D328" s="1">
        <v>300204</v>
      </c>
      <c r="F328" s="2">
        <v>582839.1</v>
      </c>
    </row>
    <row r="329" spans="2:6" ht="12.75">
      <c r="B329" s="1" t="s">
        <v>364</v>
      </c>
      <c r="D329" s="1">
        <v>310208</v>
      </c>
      <c r="F329" s="2">
        <v>77529.12</v>
      </c>
    </row>
    <row r="330" spans="2:6" ht="12.75">
      <c r="B330" s="1" t="s">
        <v>424</v>
      </c>
      <c r="D330" s="1">
        <v>320212</v>
      </c>
      <c r="F330" s="2">
        <v>700866.32</v>
      </c>
    </row>
    <row r="331" spans="1:7" ht="12.75">
      <c r="A331" s="11" t="s">
        <v>361</v>
      </c>
      <c r="F331" s="13">
        <f>SUM(F319:F330)</f>
        <v>5889681.16</v>
      </c>
      <c r="G331" s="2"/>
    </row>
    <row r="332" ht="9" customHeight="1"/>
    <row r="333" ht="9" customHeight="1"/>
    <row r="334" ht="12.75">
      <c r="A334" s="11" t="s">
        <v>309</v>
      </c>
    </row>
    <row r="335" spans="1:6" ht="12.75">
      <c r="A335" s="11"/>
      <c r="B335" s="1" t="s">
        <v>387</v>
      </c>
      <c r="D335" s="1">
        <v>101115</v>
      </c>
      <c r="F335" s="2">
        <v>99000</v>
      </c>
    </row>
    <row r="336" spans="2:6" ht="12.75">
      <c r="B336" s="1" t="s">
        <v>173</v>
      </c>
      <c r="D336" s="1">
        <v>290101</v>
      </c>
      <c r="F336" s="2">
        <v>575891.82</v>
      </c>
    </row>
    <row r="337" spans="2:6" ht="12.75">
      <c r="B337" s="1" t="s">
        <v>174</v>
      </c>
      <c r="D337" s="1">
        <v>290102</v>
      </c>
      <c r="F337" s="2">
        <v>276633</v>
      </c>
    </row>
    <row r="338" spans="2:6" ht="12.75">
      <c r="B338" s="1" t="s">
        <v>175</v>
      </c>
      <c r="D338" s="1">
        <v>290103</v>
      </c>
      <c r="F338" s="2">
        <v>500000</v>
      </c>
    </row>
    <row r="339" spans="2:6" ht="12.75">
      <c r="B339" s="1" t="s">
        <v>176</v>
      </c>
      <c r="D339" s="1">
        <v>290105</v>
      </c>
      <c r="F339" s="2">
        <v>462989</v>
      </c>
    </row>
    <row r="340" spans="2:6" ht="12.75">
      <c r="B340" s="1" t="s">
        <v>177</v>
      </c>
      <c r="D340" s="1">
        <v>290107</v>
      </c>
      <c r="F340" s="2">
        <v>372747.03</v>
      </c>
    </row>
    <row r="341" spans="2:6" ht="12.75">
      <c r="B341" s="1" t="s">
        <v>178</v>
      </c>
      <c r="D341" s="1">
        <v>290201</v>
      </c>
      <c r="F341" s="2">
        <v>40209.82</v>
      </c>
    </row>
    <row r="342" spans="2:6" ht="12.75">
      <c r="B342" s="1" t="s">
        <v>179</v>
      </c>
      <c r="D342" s="1">
        <v>290202</v>
      </c>
      <c r="F342" s="2">
        <v>308490.72</v>
      </c>
    </row>
    <row r="343" spans="2:6" ht="12.75">
      <c r="B343" s="1" t="s">
        <v>180</v>
      </c>
      <c r="D343" s="1">
        <v>290203</v>
      </c>
      <c r="F343" s="2">
        <v>590804.87</v>
      </c>
    </row>
    <row r="344" spans="2:6" ht="12.75">
      <c r="B344" s="1" t="s">
        <v>182</v>
      </c>
      <c r="D344" s="1">
        <v>290205</v>
      </c>
      <c r="F344" s="2">
        <v>684641.87</v>
      </c>
    </row>
    <row r="345" spans="2:6" ht="12.75">
      <c r="B345" s="1" t="s">
        <v>184</v>
      </c>
      <c r="D345" s="1">
        <v>290301</v>
      </c>
      <c r="F345" s="2">
        <v>553371.83</v>
      </c>
    </row>
    <row r="346" spans="2:6" ht="12.75">
      <c r="B346" s="1" t="s">
        <v>185</v>
      </c>
      <c r="D346" s="1">
        <v>290302</v>
      </c>
      <c r="F346" s="2">
        <v>963088.71</v>
      </c>
    </row>
    <row r="347" spans="2:6" ht="12.75">
      <c r="B347" s="1" t="s">
        <v>187</v>
      </c>
      <c r="D347" s="1">
        <v>290304</v>
      </c>
      <c r="F347" s="2">
        <v>207656.58</v>
      </c>
    </row>
    <row r="348" spans="2:6" ht="12.75">
      <c r="B348" s="1" t="s">
        <v>188</v>
      </c>
      <c r="D348" s="1">
        <v>290306</v>
      </c>
      <c r="F348" s="2">
        <v>181922.07</v>
      </c>
    </row>
    <row r="349" spans="2:6" ht="12.75">
      <c r="B349" s="1" t="s">
        <v>189</v>
      </c>
      <c r="D349" s="1">
        <v>290402</v>
      </c>
      <c r="F349" s="2">
        <v>650199.63</v>
      </c>
    </row>
    <row r="350" spans="2:6" ht="12.75">
      <c r="B350" s="1" t="s">
        <v>190</v>
      </c>
      <c r="D350" s="1">
        <v>290403</v>
      </c>
      <c r="F350" s="2">
        <v>1671000</v>
      </c>
    </row>
    <row r="351" spans="2:6" ht="12.75">
      <c r="B351" s="1" t="s">
        <v>191</v>
      </c>
      <c r="D351" s="1">
        <v>290404</v>
      </c>
      <c r="F351" s="2">
        <v>151587.64</v>
      </c>
    </row>
    <row r="352" spans="2:6" ht="12.75">
      <c r="B352" s="1" t="s">
        <v>192</v>
      </c>
      <c r="D352" s="1">
        <v>290405</v>
      </c>
      <c r="F352" s="2">
        <v>223606.25</v>
      </c>
    </row>
    <row r="353" spans="2:6" ht="12.75">
      <c r="B353" s="1" t="s">
        <v>338</v>
      </c>
      <c r="D353" s="1">
        <v>290406</v>
      </c>
      <c r="F353" s="2">
        <v>127837</v>
      </c>
    </row>
    <row r="354" spans="2:6" ht="12.75">
      <c r="B354" s="1" t="s">
        <v>431</v>
      </c>
      <c r="D354" s="1">
        <v>290407</v>
      </c>
      <c r="F354" s="2">
        <v>5000</v>
      </c>
    </row>
    <row r="355" spans="2:6" ht="12.75">
      <c r="B355" s="1" t="s">
        <v>432</v>
      </c>
      <c r="D355" s="1">
        <v>290408</v>
      </c>
      <c r="F355" s="2">
        <v>82116.87</v>
      </c>
    </row>
    <row r="356" spans="2:6" ht="12.75">
      <c r="B356" s="1" t="s">
        <v>193</v>
      </c>
      <c r="D356" s="1">
        <v>290501</v>
      </c>
      <c r="F356" s="2">
        <v>2973097.86</v>
      </c>
    </row>
    <row r="357" spans="1:7" ht="12.75">
      <c r="A357" s="11" t="s">
        <v>310</v>
      </c>
      <c r="F357" s="13">
        <f>SUM(F335:F356)</f>
        <v>11701892.569999998</v>
      </c>
      <c r="G357" s="2"/>
    </row>
    <row r="358" spans="1:7" ht="9" customHeight="1">
      <c r="A358" s="11"/>
      <c r="F358" s="13"/>
      <c r="G358" s="2"/>
    </row>
    <row r="359" spans="1:7" ht="9" customHeight="1">
      <c r="A359" s="11"/>
      <c r="F359" s="13"/>
      <c r="G359" s="2"/>
    </row>
    <row r="360" ht="12.75">
      <c r="A360" s="11" t="s">
        <v>311</v>
      </c>
    </row>
    <row r="361" spans="2:6" ht="12.75">
      <c r="B361" s="1" t="s">
        <v>227</v>
      </c>
      <c r="D361" s="1">
        <v>350011</v>
      </c>
      <c r="F361" s="2">
        <v>877423.92</v>
      </c>
    </row>
    <row r="362" spans="2:6" ht="12.75">
      <c r="B362" s="1" t="s">
        <v>228</v>
      </c>
      <c r="D362" s="1">
        <v>350012</v>
      </c>
      <c r="F362" s="2">
        <v>150000</v>
      </c>
    </row>
    <row r="363" spans="2:6" ht="12.75">
      <c r="B363" s="1" t="s">
        <v>229</v>
      </c>
      <c r="D363" s="1">
        <v>350103</v>
      </c>
      <c r="F363" s="2">
        <v>709560.83</v>
      </c>
    </row>
    <row r="364" spans="2:6" ht="12.75">
      <c r="B364" s="1" t="s">
        <v>230</v>
      </c>
      <c r="D364" s="1">
        <v>350104</v>
      </c>
      <c r="F364" s="2">
        <v>482915.71</v>
      </c>
    </row>
    <row r="365" spans="2:6" ht="12.75">
      <c r="B365" s="1" t="s">
        <v>231</v>
      </c>
      <c r="D365" s="1">
        <v>350105</v>
      </c>
      <c r="F365" s="2">
        <v>640638.11</v>
      </c>
    </row>
    <row r="366" spans="2:6" ht="12.75">
      <c r="B366" s="1" t="s">
        <v>402</v>
      </c>
      <c r="D366" s="1">
        <v>350106</v>
      </c>
      <c r="F366" s="2">
        <v>120000</v>
      </c>
    </row>
    <row r="367" spans="2:6" ht="12.75">
      <c r="B367" s="1" t="s">
        <v>232</v>
      </c>
      <c r="D367" s="1">
        <v>350110</v>
      </c>
      <c r="F367" s="2">
        <v>374536.5</v>
      </c>
    </row>
    <row r="368" spans="1:7" ht="12.75">
      <c r="A368" s="11" t="s">
        <v>312</v>
      </c>
      <c r="F368" s="13">
        <f>SUM(F361:F367)</f>
        <v>3355075.07</v>
      </c>
      <c r="G368" s="2"/>
    </row>
    <row r="369" ht="9" customHeight="1"/>
    <row r="370" ht="9" customHeight="1"/>
    <row r="371" spans="1:6" s="11" customFormat="1" ht="12.75">
      <c r="A371" s="11" t="s">
        <v>286</v>
      </c>
      <c r="F371" s="12"/>
    </row>
    <row r="372" spans="2:6" ht="12.75">
      <c r="B372" s="1" t="s">
        <v>0</v>
      </c>
      <c r="D372" s="1">
        <v>100200</v>
      </c>
      <c r="F372" s="2">
        <v>6506</v>
      </c>
    </row>
    <row r="373" spans="2:6" ht="12.75">
      <c r="B373" s="1" t="s">
        <v>1</v>
      </c>
      <c r="D373" s="1">
        <v>100300</v>
      </c>
      <c r="F373" s="2">
        <v>713084.04</v>
      </c>
    </row>
    <row r="374" spans="2:6" ht="12.75">
      <c r="B374" s="1" t="s">
        <v>2</v>
      </c>
      <c r="D374" s="1">
        <v>100400</v>
      </c>
      <c r="F374" s="2">
        <v>61624.15</v>
      </c>
    </row>
    <row r="375" spans="2:6" ht="12.75">
      <c r="B375" s="1" t="s">
        <v>3</v>
      </c>
      <c r="D375" s="1">
        <v>100500</v>
      </c>
      <c r="F375" s="2">
        <v>23000</v>
      </c>
    </row>
    <row r="376" spans="1:7" ht="12.75">
      <c r="A376" s="11" t="s">
        <v>287</v>
      </c>
      <c r="F376" s="12">
        <f>SUM(F372:F375)</f>
        <v>804214.1900000001</v>
      </c>
      <c r="G376" s="2"/>
    </row>
    <row r="377" ht="9" customHeight="1"/>
    <row r="378" ht="9" customHeight="1"/>
    <row r="379" ht="12.75">
      <c r="A379" s="11" t="s">
        <v>367</v>
      </c>
    </row>
    <row r="380" spans="2:6" ht="12.75">
      <c r="B380" s="1" t="s">
        <v>388</v>
      </c>
      <c r="D380" s="1">
        <v>200026</v>
      </c>
      <c r="F380" s="2">
        <v>1010</v>
      </c>
    </row>
    <row r="381" spans="2:6" ht="12.75">
      <c r="B381" s="1" t="s">
        <v>264</v>
      </c>
      <c r="D381" s="1">
        <v>350108</v>
      </c>
      <c r="F381" s="2">
        <v>87495.06</v>
      </c>
    </row>
    <row r="382" spans="2:6" ht="12.75">
      <c r="B382" s="1" t="s">
        <v>233</v>
      </c>
      <c r="D382" s="1">
        <v>380101</v>
      </c>
      <c r="F382" s="2">
        <v>952859.44</v>
      </c>
    </row>
    <row r="383" spans="2:6" ht="12.75">
      <c r="B383" s="1" t="s">
        <v>265</v>
      </c>
      <c r="D383" s="1">
        <v>380201</v>
      </c>
      <c r="F383" s="2">
        <v>81000</v>
      </c>
    </row>
    <row r="384" spans="2:6" ht="12.75">
      <c r="B384" s="1" t="s">
        <v>267</v>
      </c>
      <c r="D384" s="1">
        <v>380203</v>
      </c>
      <c r="F384" s="2">
        <v>340424.55</v>
      </c>
    </row>
    <row r="385" spans="2:6" ht="12.75">
      <c r="B385" s="1" t="s">
        <v>412</v>
      </c>
      <c r="D385" s="1">
        <v>380205</v>
      </c>
      <c r="F385" s="2">
        <v>368623.3</v>
      </c>
    </row>
    <row r="386" spans="2:6" ht="12.75">
      <c r="B386" s="1" t="s">
        <v>413</v>
      </c>
      <c r="D386" s="1">
        <v>380206</v>
      </c>
      <c r="F386" s="2">
        <v>187000</v>
      </c>
    </row>
    <row r="387" spans="2:7" ht="12.75">
      <c r="B387" s="1" t="s">
        <v>268</v>
      </c>
      <c r="D387" s="1">
        <v>380207</v>
      </c>
      <c r="F387" s="2">
        <v>25008.19</v>
      </c>
      <c r="G387" s="15"/>
    </row>
    <row r="388" spans="1:7" ht="12.75">
      <c r="A388" s="11" t="s">
        <v>368</v>
      </c>
      <c r="F388" s="13">
        <f>SUM(F380:F387)</f>
        <v>2043420.54</v>
      </c>
      <c r="G388" s="2"/>
    </row>
    <row r="389" ht="9" customHeight="1"/>
    <row r="390" ht="9" customHeight="1"/>
    <row r="391" ht="12.75">
      <c r="A391" s="11" t="s">
        <v>427</v>
      </c>
    </row>
    <row r="392" spans="2:6" ht="12.75">
      <c r="B392" s="1" t="s">
        <v>339</v>
      </c>
      <c r="D392" s="1">
        <v>200451</v>
      </c>
      <c r="F392" s="2">
        <v>300806.57</v>
      </c>
    </row>
    <row r="393" spans="2:6" ht="12.75">
      <c r="B393" s="1" t="s">
        <v>46</v>
      </c>
      <c r="D393" s="1">
        <v>200501</v>
      </c>
      <c r="F393" s="2">
        <v>225774.57</v>
      </c>
    </row>
    <row r="394" spans="2:6" ht="12.75">
      <c r="B394" s="1" t="s">
        <v>47</v>
      </c>
      <c r="D394" s="1">
        <v>200502</v>
      </c>
      <c r="F394" s="2">
        <v>291400</v>
      </c>
    </row>
    <row r="395" spans="2:6" ht="12.75">
      <c r="B395" s="1" t="s">
        <v>48</v>
      </c>
      <c r="D395" s="1">
        <v>200505</v>
      </c>
      <c r="F395" s="2">
        <v>25000</v>
      </c>
    </row>
    <row r="396" spans="2:6" ht="12.75">
      <c r="B396" s="1" t="s">
        <v>49</v>
      </c>
      <c r="D396" s="1">
        <v>200506</v>
      </c>
      <c r="F396" s="2">
        <v>139800</v>
      </c>
    </row>
    <row r="397" spans="2:6" ht="12.75">
      <c r="B397" s="1" t="s">
        <v>50</v>
      </c>
      <c r="D397" s="1">
        <v>200507</v>
      </c>
      <c r="F397" s="2">
        <v>43000</v>
      </c>
    </row>
    <row r="398" spans="2:6" ht="12.75">
      <c r="B398" s="1" t="s">
        <v>51</v>
      </c>
      <c r="D398" s="1">
        <v>200600</v>
      </c>
      <c r="F398" s="2">
        <v>31908</v>
      </c>
    </row>
    <row r="399" spans="2:6" ht="12.75">
      <c r="B399" s="1" t="s">
        <v>52</v>
      </c>
      <c r="D399" s="1">
        <v>200700</v>
      </c>
      <c r="F399" s="2">
        <v>15792</v>
      </c>
    </row>
    <row r="400" spans="2:6" ht="12.75">
      <c r="B400" s="1" t="s">
        <v>53</v>
      </c>
      <c r="D400" s="1">
        <v>200800</v>
      </c>
      <c r="F400" s="2">
        <v>101020</v>
      </c>
    </row>
    <row r="401" spans="2:6" ht="12.75">
      <c r="B401" s="1" t="s">
        <v>54</v>
      </c>
      <c r="D401" s="1">
        <v>222100</v>
      </c>
      <c r="F401" s="2">
        <v>281534.53</v>
      </c>
    </row>
    <row r="402" spans="1:6" ht="12.75">
      <c r="A402" s="11"/>
      <c r="B402" s="1" t="s">
        <v>429</v>
      </c>
      <c r="D402" s="1">
        <v>390101</v>
      </c>
      <c r="F402" s="2">
        <v>1100000</v>
      </c>
    </row>
    <row r="403" spans="1:6" ht="12.75">
      <c r="A403" s="11" t="s">
        <v>428</v>
      </c>
      <c r="F403" s="12">
        <f>SUM(F392:F402)</f>
        <v>2556035.67</v>
      </c>
    </row>
    <row r="404" ht="9" customHeight="1"/>
    <row r="405" ht="9" customHeight="1"/>
    <row r="406" spans="1:7" ht="12.75">
      <c r="A406" s="11" t="s">
        <v>370</v>
      </c>
      <c r="F406" s="13"/>
      <c r="G406" s="2"/>
    </row>
    <row r="407" spans="2:6" ht="12.75">
      <c r="B407" s="1" t="s">
        <v>195</v>
      </c>
      <c r="D407" s="1">
        <v>300102</v>
      </c>
      <c r="F407" s="2">
        <v>320000</v>
      </c>
    </row>
    <row r="408" spans="2:6" ht="12.75">
      <c r="B408" s="1" t="s">
        <v>196</v>
      </c>
      <c r="D408" s="1">
        <v>300202</v>
      </c>
      <c r="F408" s="2">
        <v>2260763.41</v>
      </c>
    </row>
    <row r="409" spans="2:6" ht="12.75">
      <c r="B409" s="1" t="s">
        <v>194</v>
      </c>
      <c r="D409" s="1">
        <v>310011</v>
      </c>
      <c r="F409" s="2">
        <v>350544.92</v>
      </c>
    </row>
    <row r="410" spans="2:6" ht="12.75">
      <c r="B410" s="1" t="s">
        <v>201</v>
      </c>
      <c r="D410" s="1">
        <v>310102</v>
      </c>
      <c r="F410" s="2">
        <v>124044.49</v>
      </c>
    </row>
    <row r="411" spans="2:6" ht="12.75">
      <c r="B411" s="1" t="s">
        <v>202</v>
      </c>
      <c r="D411" s="1">
        <v>310103</v>
      </c>
      <c r="F411" s="2">
        <v>203236.47</v>
      </c>
    </row>
    <row r="412" ht="12.75">
      <c r="A412" s="11" t="s">
        <v>444</v>
      </c>
    </row>
    <row r="413" spans="2:6" ht="12.75">
      <c r="B413" s="1" t="s">
        <v>203</v>
      </c>
      <c r="D413" s="1">
        <v>310104</v>
      </c>
      <c r="F413" s="2">
        <v>368955.51</v>
      </c>
    </row>
    <row r="414" spans="2:6" ht="12.75">
      <c r="B414" s="1" t="s">
        <v>204</v>
      </c>
      <c r="D414" s="1">
        <v>310105</v>
      </c>
      <c r="F414" s="2">
        <v>542668.84</v>
      </c>
    </row>
    <row r="415" spans="2:6" ht="12.75">
      <c r="B415" s="1" t="s">
        <v>205</v>
      </c>
      <c r="D415" s="1">
        <v>310110</v>
      </c>
      <c r="F415" s="2">
        <v>12000</v>
      </c>
    </row>
    <row r="416" spans="2:6" ht="12.75">
      <c r="B416" s="1" t="s">
        <v>207</v>
      </c>
      <c r="D416" s="1">
        <v>310115</v>
      </c>
      <c r="F416" s="2">
        <v>614094.73</v>
      </c>
    </row>
    <row r="417" spans="2:6" ht="12.75">
      <c r="B417" s="1" t="s">
        <v>210</v>
      </c>
      <c r="D417" s="1">
        <v>310203</v>
      </c>
      <c r="F417" s="2">
        <v>831503.73</v>
      </c>
    </row>
    <row r="418" spans="2:6" ht="12.75">
      <c r="B418" s="1" t="s">
        <v>212</v>
      </c>
      <c r="D418" s="1">
        <v>310205</v>
      </c>
      <c r="F418" s="2">
        <v>235819.94</v>
      </c>
    </row>
    <row r="419" spans="1:8" ht="12.75">
      <c r="A419" s="11" t="s">
        <v>371</v>
      </c>
      <c r="F419" s="13">
        <f>SUM(F407:F418)</f>
        <v>5863632.040000002</v>
      </c>
      <c r="G419" s="2"/>
      <c r="H419" s="15"/>
    </row>
    <row r="420" spans="1:8" ht="9" customHeight="1">
      <c r="A420" s="11"/>
      <c r="F420" s="13"/>
      <c r="G420" s="2"/>
      <c r="H420" s="15"/>
    </row>
    <row r="421" ht="9" customHeight="1"/>
    <row r="422" ht="12.75">
      <c r="A422" s="11" t="s">
        <v>315</v>
      </c>
    </row>
    <row r="423" spans="2:6" ht="12.75">
      <c r="B423" s="1" t="s">
        <v>271</v>
      </c>
      <c r="D423" s="1">
        <v>101101</v>
      </c>
      <c r="F423" s="2">
        <v>752000</v>
      </c>
    </row>
    <row r="424" spans="2:6" ht="12.75">
      <c r="B424" s="1" t="s">
        <v>272</v>
      </c>
      <c r="D424" s="1">
        <v>101103</v>
      </c>
      <c r="F424" s="2">
        <v>376773.3</v>
      </c>
    </row>
    <row r="425" spans="2:6" ht="12.75">
      <c r="B425" s="1" t="s">
        <v>273</v>
      </c>
      <c r="D425" s="1">
        <v>101104</v>
      </c>
      <c r="F425" s="2">
        <v>1435846.96</v>
      </c>
    </row>
    <row r="426" spans="2:6" ht="12.75">
      <c r="B426" s="1" t="s">
        <v>346</v>
      </c>
      <c r="D426" s="1">
        <v>102002</v>
      </c>
      <c r="F426" s="2">
        <v>2412428</v>
      </c>
    </row>
    <row r="427" spans="2:6" ht="12.75">
      <c r="B427" s="1" t="s">
        <v>436</v>
      </c>
      <c r="D427" s="1">
        <v>102003</v>
      </c>
      <c r="F427" s="2">
        <v>4012250</v>
      </c>
    </row>
    <row r="428" spans="2:6" ht="12.75">
      <c r="B428" s="1" t="s">
        <v>403</v>
      </c>
      <c r="D428" s="1">
        <v>103109</v>
      </c>
      <c r="F428" s="2">
        <v>2100136.03</v>
      </c>
    </row>
    <row r="429" spans="2:6" ht="12.75">
      <c r="B429" s="1" t="s">
        <v>347</v>
      </c>
      <c r="D429" s="1">
        <v>103116</v>
      </c>
      <c r="F429" s="2">
        <v>2042420</v>
      </c>
    </row>
    <row r="430" spans="2:6" ht="12.75">
      <c r="B430" s="1" t="s">
        <v>276</v>
      </c>
      <c r="D430" s="1">
        <v>103117</v>
      </c>
      <c r="F430" s="2">
        <v>17343</v>
      </c>
    </row>
    <row r="431" spans="2:6" ht="12.75">
      <c r="B431" s="1" t="s">
        <v>277</v>
      </c>
      <c r="D431" s="1">
        <v>103121</v>
      </c>
      <c r="F431" s="2">
        <v>10074460</v>
      </c>
    </row>
    <row r="432" spans="1:7" ht="12.75">
      <c r="A432" s="11" t="s">
        <v>316</v>
      </c>
      <c r="F432" s="13">
        <f>SUM(F423:F431)</f>
        <v>23223657.29</v>
      </c>
      <c r="G432" s="2"/>
    </row>
    <row r="433" ht="9" customHeight="1"/>
    <row r="434" spans="1:8" s="11" customFormat="1" ht="12.75">
      <c r="A434" s="11" t="s">
        <v>317</v>
      </c>
      <c r="F434" s="13">
        <f>+F432+F388+F279+F315+F368+F357+F246+F331+F376+F403+F419+F309</f>
        <v>244116599.99999997</v>
      </c>
      <c r="G434" s="12"/>
      <c r="H434" s="13"/>
    </row>
    <row r="435" ht="9" customHeight="1"/>
    <row r="436" ht="9" customHeight="1"/>
    <row r="437" ht="9" customHeight="1"/>
    <row r="438" ht="12.75">
      <c r="A438" s="11" t="s">
        <v>348</v>
      </c>
    </row>
    <row r="439" ht="9" customHeight="1"/>
    <row r="440" ht="12.75">
      <c r="A440" s="11" t="s">
        <v>288</v>
      </c>
    </row>
    <row r="441" spans="2:6" ht="12.75">
      <c r="B441" s="1" t="s">
        <v>58</v>
      </c>
      <c r="D441" s="1">
        <v>101111</v>
      </c>
      <c r="F441" s="2">
        <v>970000</v>
      </c>
    </row>
    <row r="442" spans="2:6" ht="12.75">
      <c r="B442" s="1" t="s">
        <v>25</v>
      </c>
      <c r="D442" s="1">
        <v>200302</v>
      </c>
      <c r="F442" s="2">
        <v>190000</v>
      </c>
    </row>
    <row r="443" spans="2:6" ht="12.75">
      <c r="B443" s="1" t="s">
        <v>389</v>
      </c>
      <c r="D443" s="1">
        <v>201301</v>
      </c>
      <c r="F443" s="2">
        <v>6000</v>
      </c>
    </row>
    <row r="444" spans="2:6" ht="12.75">
      <c r="B444" s="1" t="s">
        <v>28</v>
      </c>
      <c r="D444" s="1">
        <v>201305</v>
      </c>
      <c r="F444" s="2">
        <v>18000</v>
      </c>
    </row>
    <row r="445" spans="2:6" ht="12.75">
      <c r="B445" s="1" t="s">
        <v>383</v>
      </c>
      <c r="D445" s="1">
        <v>201307</v>
      </c>
      <c r="F445" s="2">
        <v>1000</v>
      </c>
    </row>
    <row r="446" spans="2:6" ht="12.75">
      <c r="B446" s="1" t="s">
        <v>426</v>
      </c>
      <c r="D446" s="1">
        <v>210114</v>
      </c>
      <c r="F446" s="2">
        <v>560000</v>
      </c>
    </row>
    <row r="447" spans="2:6" ht="12.75">
      <c r="B447" s="1" t="s">
        <v>434</v>
      </c>
      <c r="D447" s="1">
        <v>230351</v>
      </c>
      <c r="F447" s="2">
        <v>9000</v>
      </c>
    </row>
    <row r="448" spans="2:6" ht="12.75">
      <c r="B448" s="1" t="s">
        <v>148</v>
      </c>
      <c r="D448" s="1">
        <v>240302</v>
      </c>
      <c r="F448" s="2">
        <v>2000</v>
      </c>
    </row>
    <row r="449" spans="2:6" ht="12.75">
      <c r="B449" s="1" t="s">
        <v>149</v>
      </c>
      <c r="D449" s="1">
        <v>240307</v>
      </c>
      <c r="F449" s="2">
        <v>9000</v>
      </c>
    </row>
    <row r="450" spans="2:6" ht="12.75">
      <c r="B450" s="1" t="s">
        <v>72</v>
      </c>
      <c r="D450" s="1">
        <v>240504</v>
      </c>
      <c r="F450" s="2">
        <v>2000</v>
      </c>
    </row>
    <row r="451" spans="2:6" ht="12.75">
      <c r="B451" s="1" t="s">
        <v>75</v>
      </c>
      <c r="D451" s="1">
        <v>240702</v>
      </c>
      <c r="F451" s="2">
        <v>901000</v>
      </c>
    </row>
    <row r="452" spans="2:6" ht="12.75">
      <c r="B452" s="1" t="s">
        <v>80</v>
      </c>
      <c r="D452" s="1">
        <v>241401</v>
      </c>
      <c r="F452" s="2">
        <v>250000</v>
      </c>
    </row>
    <row r="453" spans="2:6" ht="12.75">
      <c r="B453" s="1" t="s">
        <v>379</v>
      </c>
      <c r="D453" s="1">
        <v>241704</v>
      </c>
      <c r="F453" s="2">
        <v>3000</v>
      </c>
    </row>
    <row r="454" spans="2:6" ht="12.75">
      <c r="B454" s="1" t="s">
        <v>83</v>
      </c>
      <c r="D454" s="1">
        <v>241801</v>
      </c>
      <c r="F454" s="2">
        <v>60000</v>
      </c>
    </row>
    <row r="455" spans="2:6" ht="12.75">
      <c r="B455" s="1" t="s">
        <v>380</v>
      </c>
      <c r="D455" s="1">
        <v>250704</v>
      </c>
      <c r="F455" s="2">
        <v>7000</v>
      </c>
    </row>
    <row r="456" spans="2:6" ht="12.75">
      <c r="B456" s="1" t="s">
        <v>435</v>
      </c>
      <c r="D456" s="1">
        <v>250705</v>
      </c>
      <c r="F456" s="2">
        <v>23000</v>
      </c>
    </row>
    <row r="457" spans="2:6" ht="12.75">
      <c r="B457" s="1" t="s">
        <v>99</v>
      </c>
      <c r="D457" s="1">
        <v>250706</v>
      </c>
      <c r="F457" s="2">
        <v>20000</v>
      </c>
    </row>
    <row r="458" spans="2:6" ht="12.75">
      <c r="B458" s="1" t="s">
        <v>103</v>
      </c>
      <c r="D458" s="1">
        <v>250804</v>
      </c>
      <c r="F458" s="2">
        <v>15000</v>
      </c>
    </row>
    <row r="459" spans="2:6" ht="12.75">
      <c r="B459" s="1" t="s">
        <v>104</v>
      </c>
      <c r="D459" s="1">
        <v>250805</v>
      </c>
      <c r="F459" s="2">
        <v>2000</v>
      </c>
    </row>
    <row r="460" spans="2:6" ht="12.75">
      <c r="B460" s="1" t="s">
        <v>108</v>
      </c>
      <c r="D460" s="1">
        <v>251103</v>
      </c>
      <c r="F460" s="2">
        <v>37000</v>
      </c>
    </row>
    <row r="461" spans="2:6" ht="12.75">
      <c r="B461" s="1" t="s">
        <v>109</v>
      </c>
      <c r="D461" s="1">
        <v>251104</v>
      </c>
      <c r="F461" s="2">
        <v>7000</v>
      </c>
    </row>
    <row r="462" spans="2:6" ht="12.75">
      <c r="B462" s="1" t="s">
        <v>446</v>
      </c>
      <c r="D462" s="1">
        <v>260108</v>
      </c>
      <c r="F462" s="2">
        <v>7000</v>
      </c>
    </row>
    <row r="463" spans="2:6" ht="12.75">
      <c r="B463" s="1" t="s">
        <v>449</v>
      </c>
      <c r="D463" s="1">
        <v>260202</v>
      </c>
      <c r="F463" s="2">
        <v>10000</v>
      </c>
    </row>
    <row r="464" ht="12.75">
      <c r="A464" s="11" t="s">
        <v>445</v>
      </c>
    </row>
    <row r="465" spans="2:6" ht="12.75">
      <c r="B465" s="1" t="s">
        <v>118</v>
      </c>
      <c r="D465" s="1">
        <v>260203</v>
      </c>
      <c r="F465" s="2">
        <v>5000</v>
      </c>
    </row>
    <row r="466" spans="2:6" ht="12.75">
      <c r="B466" s="1" t="s">
        <v>119</v>
      </c>
      <c r="D466" s="1">
        <v>260205</v>
      </c>
      <c r="F466" s="2">
        <v>140000</v>
      </c>
    </row>
    <row r="467" spans="2:6" ht="12.75">
      <c r="B467" s="1" t="s">
        <v>121</v>
      </c>
      <c r="D467" s="1">
        <v>260210</v>
      </c>
      <c r="F467" s="2">
        <v>75000</v>
      </c>
    </row>
    <row r="468" spans="2:6" ht="12.75">
      <c r="B468" s="1" t="s">
        <v>411</v>
      </c>
      <c r="D468" s="1">
        <v>260604</v>
      </c>
      <c r="F468" s="2">
        <v>1000</v>
      </c>
    </row>
    <row r="469" spans="2:6" ht="12.75">
      <c r="B469" s="1" t="s">
        <v>381</v>
      </c>
      <c r="D469" s="1">
        <v>260803</v>
      </c>
      <c r="F469" s="2">
        <v>1000</v>
      </c>
    </row>
    <row r="470" spans="2:6" ht="12.75">
      <c r="B470" s="1" t="s">
        <v>136</v>
      </c>
      <c r="D470" s="1">
        <v>262201</v>
      </c>
      <c r="F470" s="2">
        <v>250000</v>
      </c>
    </row>
    <row r="471" spans="2:6" ht="12.75">
      <c r="B471" s="1" t="s">
        <v>137</v>
      </c>
      <c r="D471" s="1">
        <v>262203</v>
      </c>
      <c r="F471" s="2">
        <v>20000</v>
      </c>
    </row>
    <row r="472" spans="2:6" ht="12.75">
      <c r="B472" s="1" t="s">
        <v>138</v>
      </c>
      <c r="D472" s="1">
        <v>262205</v>
      </c>
      <c r="F472" s="2">
        <v>3000</v>
      </c>
    </row>
    <row r="473" spans="2:6" ht="12.75">
      <c r="B473" s="1" t="s">
        <v>359</v>
      </c>
      <c r="D473" s="1">
        <v>262301</v>
      </c>
      <c r="F473" s="2">
        <v>2000</v>
      </c>
    </row>
    <row r="474" spans="2:6" ht="12.75">
      <c r="B474" s="1" t="s">
        <v>139</v>
      </c>
      <c r="D474" s="1">
        <v>262303</v>
      </c>
      <c r="F474" s="2">
        <v>7000</v>
      </c>
    </row>
    <row r="475" spans="2:6" ht="12.75">
      <c r="B475" s="1" t="s">
        <v>140</v>
      </c>
      <c r="D475" s="1">
        <v>262403</v>
      </c>
      <c r="F475" s="2">
        <v>5000</v>
      </c>
    </row>
    <row r="476" spans="2:6" ht="12.75">
      <c r="B476" s="1" t="s">
        <v>141</v>
      </c>
      <c r="D476" s="1">
        <v>262405</v>
      </c>
      <c r="F476" s="2">
        <v>17000</v>
      </c>
    </row>
    <row r="477" spans="2:6" ht="12.75">
      <c r="B477" s="1" t="s">
        <v>143</v>
      </c>
      <c r="D477" s="1">
        <v>262701</v>
      </c>
      <c r="F477" s="2">
        <v>130000</v>
      </c>
    </row>
    <row r="478" spans="2:6" ht="12.75">
      <c r="B478" s="1" t="s">
        <v>410</v>
      </c>
      <c r="D478" s="1">
        <v>262703</v>
      </c>
      <c r="F478" s="2">
        <v>10000</v>
      </c>
    </row>
    <row r="479" spans="2:6" ht="12.75">
      <c r="B479" s="1" t="s">
        <v>144</v>
      </c>
      <c r="D479" s="1">
        <v>262801</v>
      </c>
      <c r="F479" s="2">
        <v>3000</v>
      </c>
    </row>
    <row r="480" spans="2:6" ht="12.75">
      <c r="B480" s="1" t="s">
        <v>333</v>
      </c>
      <c r="D480" s="1">
        <v>262901</v>
      </c>
      <c r="F480" s="2">
        <v>24000</v>
      </c>
    </row>
    <row r="481" spans="2:6" ht="12.75">
      <c r="B481" s="1" t="s">
        <v>337</v>
      </c>
      <c r="D481" s="1">
        <v>263003</v>
      </c>
      <c r="F481" s="2">
        <v>15000</v>
      </c>
    </row>
    <row r="482" spans="2:6" ht="12.75">
      <c r="B482" s="1" t="s">
        <v>146</v>
      </c>
      <c r="D482" s="1">
        <v>263101</v>
      </c>
      <c r="F482" s="2">
        <v>6000</v>
      </c>
    </row>
    <row r="483" spans="2:6" ht="12.75">
      <c r="B483" s="1" t="s">
        <v>335</v>
      </c>
      <c r="D483" s="1">
        <v>263102</v>
      </c>
      <c r="F483" s="2">
        <v>2000</v>
      </c>
    </row>
    <row r="484" spans="2:6" ht="12.75">
      <c r="B484" s="1" t="s">
        <v>334</v>
      </c>
      <c r="D484" s="1">
        <v>263103</v>
      </c>
      <c r="F484" s="2">
        <v>30000</v>
      </c>
    </row>
    <row r="485" spans="2:6" ht="12.75">
      <c r="B485" s="1" t="s">
        <v>321</v>
      </c>
      <c r="D485" s="1">
        <v>265202</v>
      </c>
      <c r="F485" s="2">
        <v>72000</v>
      </c>
    </row>
    <row r="486" spans="2:6" ht="12.75">
      <c r="B486" s="1" t="s">
        <v>158</v>
      </c>
      <c r="D486" s="1">
        <v>265403</v>
      </c>
      <c r="F486" s="2">
        <v>26000</v>
      </c>
    </row>
    <row r="487" spans="2:6" ht="12.75">
      <c r="B487" s="1" t="s">
        <v>169</v>
      </c>
      <c r="D487" s="1">
        <v>270205</v>
      </c>
      <c r="F487" s="2">
        <v>23000</v>
      </c>
    </row>
    <row r="488" spans="2:6" ht="12.75">
      <c r="B488" s="1" t="s">
        <v>450</v>
      </c>
      <c r="D488" s="1">
        <v>200101</v>
      </c>
      <c r="F488" s="2">
        <v>600000</v>
      </c>
    </row>
    <row r="489" spans="2:8" ht="12.75">
      <c r="B489" s="1" t="s">
        <v>451</v>
      </c>
      <c r="D489" s="1">
        <v>220201</v>
      </c>
      <c r="F489" s="2">
        <v>958310.29</v>
      </c>
      <c r="G489" s="2">
        <v>170000</v>
      </c>
      <c r="H489" s="16">
        <f>+G489-F489</f>
        <v>-788310.29</v>
      </c>
    </row>
    <row r="490" spans="2:8" ht="12.75">
      <c r="B490" s="1" t="s">
        <v>452</v>
      </c>
      <c r="D490" s="1">
        <v>220401</v>
      </c>
      <c r="F490" s="2">
        <v>2621350.17</v>
      </c>
      <c r="G490" s="2">
        <v>485000</v>
      </c>
      <c r="H490" s="16">
        <f>+G490-F490</f>
        <v>-2136350.17</v>
      </c>
    </row>
    <row r="491" spans="2:8" ht="12.75">
      <c r="B491" s="1" t="s">
        <v>453</v>
      </c>
      <c r="D491" s="1">
        <v>220402</v>
      </c>
      <c r="F491" s="2">
        <v>1313000</v>
      </c>
      <c r="G491" s="2"/>
      <c r="H491" s="16"/>
    </row>
    <row r="492" spans="2:8" ht="12.75">
      <c r="B492" s="1" t="s">
        <v>454</v>
      </c>
      <c r="D492" s="1">
        <v>220404</v>
      </c>
      <c r="F492" s="2">
        <v>21000</v>
      </c>
      <c r="G492" s="2">
        <v>1832000</v>
      </c>
      <c r="H492" s="16">
        <f>+G492-F492</f>
        <v>1811000</v>
      </c>
    </row>
    <row r="493" spans="2:8" ht="12.75">
      <c r="B493" s="1" t="s">
        <v>455</v>
      </c>
      <c r="D493" s="1">
        <v>220410</v>
      </c>
      <c r="F493" s="2">
        <v>1845000</v>
      </c>
      <c r="G493" s="2"/>
      <c r="H493" s="16"/>
    </row>
    <row r="494" spans="2:8" ht="12.75">
      <c r="B494" s="1" t="s">
        <v>456</v>
      </c>
      <c r="D494" s="1">
        <v>285101</v>
      </c>
      <c r="F494" s="2">
        <v>1164182.38</v>
      </c>
      <c r="G494" s="2"/>
      <c r="H494" s="16"/>
    </row>
    <row r="495" spans="2:8" ht="12.75">
      <c r="B495" s="1" t="s">
        <v>457</v>
      </c>
      <c r="D495" s="1">
        <v>285102</v>
      </c>
      <c r="F495" s="2">
        <v>994212.05</v>
      </c>
      <c r="G495" s="2">
        <v>1046000</v>
      </c>
      <c r="H495" s="16">
        <f>+G495-F495</f>
        <v>51787.94999999995</v>
      </c>
    </row>
    <row r="496" spans="2:8" ht="12.75">
      <c r="B496" s="1" t="s">
        <v>458</v>
      </c>
      <c r="D496" s="1">
        <v>285103</v>
      </c>
      <c r="F496" s="2">
        <v>268945.11</v>
      </c>
      <c r="G496" s="2">
        <v>1070000</v>
      </c>
      <c r="H496" s="16">
        <f>+G496-F496</f>
        <v>801054.89</v>
      </c>
    </row>
    <row r="497" spans="1:6" ht="12.75">
      <c r="A497" s="11" t="s">
        <v>289</v>
      </c>
      <c r="F497" s="12">
        <f>SUM(F441:F496)</f>
        <v>13762000</v>
      </c>
    </row>
    <row r="498" ht="9" customHeight="1"/>
    <row r="499" ht="9" customHeight="1"/>
    <row r="500" ht="12.75">
      <c r="A500" s="11" t="s">
        <v>360</v>
      </c>
    </row>
    <row r="501" spans="2:6" ht="12.75">
      <c r="B501" s="1" t="s">
        <v>45</v>
      </c>
      <c r="D501" s="1">
        <v>101013</v>
      </c>
      <c r="F501" s="2">
        <v>172000</v>
      </c>
    </row>
    <row r="502" spans="2:6" ht="12.75">
      <c r="B502" s="1" t="s">
        <v>425</v>
      </c>
      <c r="D502" s="1">
        <v>105001</v>
      </c>
      <c r="F502" s="2">
        <v>646000</v>
      </c>
    </row>
    <row r="503" spans="2:6" ht="12.75">
      <c r="B503" s="1" t="s">
        <v>142</v>
      </c>
      <c r="D503" s="1">
        <v>262501</v>
      </c>
      <c r="F503" s="2">
        <v>1225000</v>
      </c>
    </row>
    <row r="504" spans="2:6" ht="12.75">
      <c r="B504" s="1" t="s">
        <v>199</v>
      </c>
      <c r="D504" s="1">
        <v>300207</v>
      </c>
      <c r="F504" s="2">
        <v>2069000</v>
      </c>
    </row>
    <row r="505" spans="1:6" ht="12.75">
      <c r="A505" s="11" t="s">
        <v>361</v>
      </c>
      <c r="F505" s="12">
        <f>SUM(F501:F504)</f>
        <v>4112000</v>
      </c>
    </row>
    <row r="506" ht="9" customHeight="1"/>
    <row r="507" ht="9" customHeight="1"/>
    <row r="508" ht="12.75">
      <c r="A508" s="11" t="s">
        <v>309</v>
      </c>
    </row>
    <row r="509" spans="2:6" ht="12.75">
      <c r="B509" s="1" t="s">
        <v>181</v>
      </c>
      <c r="D509" s="1">
        <v>290204</v>
      </c>
      <c r="F509" s="2">
        <v>30000</v>
      </c>
    </row>
    <row r="510" spans="2:6" ht="12.75">
      <c r="B510" s="1" t="s">
        <v>183</v>
      </c>
      <c r="D510" s="1">
        <v>290207</v>
      </c>
      <c r="F510" s="2">
        <v>120000</v>
      </c>
    </row>
    <row r="511" spans="2:6" ht="12.75">
      <c r="B511" s="1" t="s">
        <v>186</v>
      </c>
      <c r="D511" s="1">
        <v>290303</v>
      </c>
      <c r="F511" s="2">
        <v>30000</v>
      </c>
    </row>
    <row r="512" spans="1:6" ht="12.75">
      <c r="A512" s="11" t="s">
        <v>310</v>
      </c>
      <c r="F512" s="12">
        <f>SUM(F509:F511)</f>
        <v>180000</v>
      </c>
    </row>
    <row r="513" ht="9" customHeight="1"/>
    <row r="514" ht="9" customHeight="1"/>
    <row r="515" ht="12.75">
      <c r="A515" s="11" t="s">
        <v>367</v>
      </c>
    </row>
    <row r="516" spans="2:6" ht="12.75">
      <c r="B516" s="1" t="s">
        <v>266</v>
      </c>
      <c r="D516" s="1">
        <v>380202</v>
      </c>
      <c r="F516" s="2">
        <v>250000</v>
      </c>
    </row>
    <row r="517" spans="2:6" ht="12.75">
      <c r="B517" s="1" t="s">
        <v>269</v>
      </c>
      <c r="D517" s="1">
        <v>380208</v>
      </c>
      <c r="F517" s="2">
        <v>125000</v>
      </c>
    </row>
    <row r="518" spans="1:6" ht="12.75">
      <c r="A518" s="11" t="s">
        <v>368</v>
      </c>
      <c r="F518" s="12">
        <f>SUM(F516:F517)</f>
        <v>375000</v>
      </c>
    </row>
    <row r="519" ht="9" customHeight="1"/>
    <row r="520" ht="9" customHeight="1"/>
    <row r="521" ht="12.75">
      <c r="A521" s="11" t="s">
        <v>370</v>
      </c>
    </row>
    <row r="522" spans="2:6" ht="12.75">
      <c r="B522" s="1" t="s">
        <v>206</v>
      </c>
      <c r="D522" s="1">
        <v>310111</v>
      </c>
      <c r="F522" s="2">
        <v>20000</v>
      </c>
    </row>
    <row r="523" spans="2:6" ht="12.75">
      <c r="B523" s="1" t="s">
        <v>208</v>
      </c>
      <c r="D523" s="1">
        <v>310201</v>
      </c>
      <c r="F523" s="2">
        <v>60000</v>
      </c>
    </row>
    <row r="524" spans="2:6" ht="12.75">
      <c r="B524" s="1" t="s">
        <v>209</v>
      </c>
      <c r="D524" s="1">
        <v>310202</v>
      </c>
      <c r="F524" s="2">
        <v>15000</v>
      </c>
    </row>
    <row r="525" spans="2:6" ht="12.75">
      <c r="B525" s="1" t="s">
        <v>211</v>
      </c>
      <c r="D525" s="1">
        <v>310204</v>
      </c>
      <c r="F525" s="2">
        <v>50000</v>
      </c>
    </row>
    <row r="526" spans="2:6" ht="12.75">
      <c r="B526" s="1" t="s">
        <v>213</v>
      </c>
      <c r="D526" s="1">
        <v>310207</v>
      </c>
      <c r="F526" s="2">
        <v>9000</v>
      </c>
    </row>
    <row r="527" spans="2:6" ht="12.75">
      <c r="B527" s="1" t="s">
        <v>382</v>
      </c>
      <c r="D527" s="1">
        <v>310209</v>
      </c>
      <c r="F527" s="2">
        <v>5000</v>
      </c>
    </row>
    <row r="528" spans="1:6" ht="12.75">
      <c r="A528" s="11" t="s">
        <v>371</v>
      </c>
      <c r="F528" s="12">
        <f>SUM(F522:F527)</f>
        <v>159000</v>
      </c>
    </row>
    <row r="529" ht="9" customHeight="1"/>
    <row r="530" ht="9" customHeight="1"/>
    <row r="531" spans="1:6" ht="12.75">
      <c r="A531" s="11" t="s">
        <v>350</v>
      </c>
      <c r="F531" s="12">
        <f>+F518+F528+F512+F497+F505</f>
        <v>18588000</v>
      </c>
    </row>
    <row r="532" ht="9" customHeight="1"/>
    <row r="533" ht="9" customHeight="1"/>
    <row r="534" spans="1:6" ht="12.75">
      <c r="A534" s="1" t="s">
        <v>351</v>
      </c>
      <c r="F534" s="2">
        <f>+F434+F531</f>
        <v>262704599.99999997</v>
      </c>
    </row>
    <row r="535" spans="1:6" ht="12.75">
      <c r="A535" s="1" t="s">
        <v>352</v>
      </c>
      <c r="F535" s="4">
        <v>-657600</v>
      </c>
    </row>
    <row r="536" spans="1:6" s="11" customFormat="1" ht="12.75">
      <c r="A536" s="11" t="s">
        <v>353</v>
      </c>
      <c r="F536" s="12">
        <f>SUM(F534:F535)</f>
        <v>262046999.99999997</v>
      </c>
    </row>
    <row r="537" ht="9" customHeight="1"/>
    <row r="538" ht="12.75">
      <c r="B538" s="3" t="s">
        <v>440</v>
      </c>
    </row>
    <row r="539" ht="12.75">
      <c r="B539" s="3" t="s">
        <v>354</v>
      </c>
    </row>
  </sheetData>
  <sheetProtection/>
  <printOptions/>
  <pageMargins left="0.76" right="0.25" top="0.86" bottom="0.73" header="0.74" footer="0.26"/>
  <pageSetup firstPageNumber="45" useFirstPageNumber="1" horizontalDpi="600" verticalDpi="600" orientation="portrait" r:id="rId1"/>
  <headerFooter alignWithMargins="0">
    <oddFooter>&amp;C&amp;"Times New Roman,Regular"&amp;P</oddFooter>
  </headerFooter>
  <rowBreaks count="4" manualBreakCount="4">
    <brk id="54" max="255" man="1"/>
    <brk id="154" max="255" man="1"/>
    <brk id="359" max="255" man="1"/>
    <brk id="5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bud_expend_summary_by_divorgn.rpt</dc:title>
  <dc:subject/>
  <dc:creator>Crystal Decisions</dc:creator>
  <cp:keywords/>
  <dc:description>Powered by Crystal</dc:description>
  <cp:lastModifiedBy>Network and Computing Support</cp:lastModifiedBy>
  <cp:lastPrinted>2009-07-01T19:04:54Z</cp:lastPrinted>
  <dcterms:created xsi:type="dcterms:W3CDTF">2007-07-09T13:16:28Z</dcterms:created>
  <dcterms:modified xsi:type="dcterms:W3CDTF">2011-08-23T19:19:34Z</dcterms:modified>
  <cp:category/>
  <cp:version/>
  <cp:contentType/>
  <cp:contentStatus/>
</cp:coreProperties>
</file>